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Client\Anouk Dropbox\Regatta Office\01. SMYC\2021\Events\Sailing\Domino's Interschool Championship\"/>
    </mc:Choice>
  </mc:AlternateContent>
  <xr:revisionPtr revIDLastSave="0" documentId="8_{2B687741-8A42-4EA6-B2D2-C7242F2FDE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  <sheet name="Results 2021" sheetId="2" r:id="rId2"/>
    <sheet name="Lasers 2021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litLzqD43Dlahn77exh1hmS9LuQ=="/>
    </ext>
  </extLst>
</workbook>
</file>

<file path=xl/calcChain.xml><?xml version="1.0" encoding="utf-8"?>
<calcChain xmlns="http://schemas.openxmlformats.org/spreadsheetml/2006/main">
  <c r="W10" i="3" l="1"/>
  <c r="X10" i="3" s="1"/>
  <c r="U10" i="3"/>
  <c r="R10" i="3"/>
  <c r="O10" i="3"/>
  <c r="L10" i="3"/>
  <c r="I10" i="3"/>
  <c r="F10" i="3"/>
  <c r="W9" i="3"/>
  <c r="X9" i="3" s="1"/>
  <c r="U9" i="3"/>
  <c r="R9" i="3"/>
  <c r="O9" i="3"/>
  <c r="L9" i="3"/>
  <c r="I9" i="3"/>
  <c r="F9" i="3"/>
  <c r="W8" i="3"/>
  <c r="X8" i="3" s="1"/>
  <c r="U8" i="3"/>
  <c r="R8" i="3"/>
  <c r="O8" i="3"/>
  <c r="L8" i="3"/>
  <c r="I8" i="3"/>
  <c r="F8" i="3"/>
  <c r="W7" i="3"/>
  <c r="X7" i="3" s="1"/>
  <c r="U7" i="3"/>
  <c r="R7" i="3"/>
  <c r="O7" i="3"/>
  <c r="L7" i="3"/>
  <c r="I7" i="3"/>
  <c r="F7" i="3"/>
  <c r="W6" i="3"/>
  <c r="X6" i="3" s="1"/>
  <c r="U6" i="3"/>
  <c r="R6" i="3"/>
  <c r="O6" i="3"/>
  <c r="L6" i="3"/>
  <c r="I6" i="3"/>
  <c r="F6" i="3"/>
  <c r="W5" i="3"/>
  <c r="X5" i="3" s="1"/>
  <c r="U5" i="3"/>
  <c r="R5" i="3"/>
  <c r="O5" i="3"/>
  <c r="L5" i="3"/>
  <c r="I5" i="3"/>
  <c r="F5" i="3"/>
  <c r="I88" i="2"/>
  <c r="I91" i="2" s="1"/>
  <c r="I84" i="2"/>
  <c r="I83" i="2"/>
  <c r="I86" i="2" s="1"/>
  <c r="I78" i="2"/>
  <c r="I81" i="2" s="1"/>
  <c r="I73" i="2"/>
  <c r="I76" i="2" s="1"/>
  <c r="I70" i="2"/>
  <c r="I69" i="2"/>
  <c r="I71" i="2" s="1"/>
  <c r="I68" i="2"/>
  <c r="I65" i="2"/>
  <c r="I64" i="2"/>
  <c r="I66" i="2" s="1"/>
  <c r="I63" i="2"/>
  <c r="I58" i="2"/>
  <c r="I57" i="2"/>
  <c r="I60" i="2" s="1"/>
  <c r="I54" i="2"/>
  <c r="I53" i="2"/>
  <c r="I52" i="2"/>
  <c r="I55" i="2" s="1"/>
  <c r="I46" i="2"/>
  <c r="I49" i="2" s="1"/>
  <c r="I43" i="2"/>
  <c r="I44" i="2" s="1"/>
  <c r="I42" i="2"/>
  <c r="I41" i="2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7" i="2"/>
  <c r="K7" i="2" s="1"/>
  <c r="I6" i="2"/>
  <c r="K6" i="2" s="1"/>
  <c r="I5" i="2"/>
  <c r="K5" i="2" s="1"/>
</calcChain>
</file>

<file path=xl/sharedStrings.xml><?xml version="1.0" encoding="utf-8"?>
<sst xmlns="http://schemas.openxmlformats.org/spreadsheetml/2006/main" count="251" uniqueCount="127">
  <si>
    <t>Domino's interschool Regatta</t>
  </si>
  <si>
    <t>Individual Scores</t>
  </si>
  <si>
    <t>RS</t>
  </si>
  <si>
    <t>Name</t>
  </si>
  <si>
    <t>Race 1</t>
  </si>
  <si>
    <t>Race 2</t>
  </si>
  <si>
    <t>Race 3</t>
  </si>
  <si>
    <t>Race 4</t>
  </si>
  <si>
    <t>Race 5</t>
  </si>
  <si>
    <t>Race 6</t>
  </si>
  <si>
    <t>Total pre discard</t>
  </si>
  <si>
    <t>Discard</t>
  </si>
  <si>
    <t xml:space="preserve">Total </t>
  </si>
  <si>
    <t>Place</t>
  </si>
  <si>
    <t>Summer/Sahil</t>
  </si>
  <si>
    <t>Grace / Stephan</t>
  </si>
  <si>
    <t>Kai</t>
  </si>
  <si>
    <t>Laser</t>
  </si>
  <si>
    <t>Ajani</t>
  </si>
  <si>
    <t>Emma</t>
  </si>
  <si>
    <t>Alex</t>
  </si>
  <si>
    <t>Opti</t>
  </si>
  <si>
    <t>Caii</t>
  </si>
  <si>
    <t>Adriaan</t>
  </si>
  <si>
    <t>Rio</t>
  </si>
  <si>
    <t>James</t>
  </si>
  <si>
    <t>Dax</t>
  </si>
  <si>
    <t>Veronica</t>
  </si>
  <si>
    <t>Ella</t>
  </si>
  <si>
    <t>Pico</t>
  </si>
  <si>
    <t xml:space="preserve">Lucas </t>
  </si>
  <si>
    <t>Louka</t>
  </si>
  <si>
    <t>Ajani/ Param</t>
  </si>
  <si>
    <t>Melina</t>
  </si>
  <si>
    <t>Nathan</t>
  </si>
  <si>
    <t>Lucien / Lilou</t>
  </si>
  <si>
    <t>Celine / Johanna</t>
  </si>
  <si>
    <t>Jayden</t>
  </si>
  <si>
    <t>Skylar / Carolyn</t>
  </si>
  <si>
    <t>Overall school scores</t>
  </si>
  <si>
    <r>
      <t xml:space="preserve">* all scores are based on </t>
    </r>
    <r>
      <rPr>
        <b/>
        <sz val="11"/>
        <color theme="1"/>
        <rFont val="Calibri"/>
      </rPr>
      <t>Chips 3 High Point Scoring System</t>
    </r>
  </si>
  <si>
    <t>LU</t>
  </si>
  <si>
    <t>Name + Boat</t>
  </si>
  <si>
    <t>Overal score</t>
  </si>
  <si>
    <t>Laser: Emma</t>
  </si>
  <si>
    <t>discard</t>
  </si>
  <si>
    <t>RS: Summer/ Sahil</t>
  </si>
  <si>
    <t>Pico: Ajani/ param</t>
  </si>
  <si>
    <t>CIA</t>
  </si>
  <si>
    <t>Rs: Grace / Stephan</t>
  </si>
  <si>
    <t>Pico: Nathan</t>
  </si>
  <si>
    <t>Pico: Louka</t>
  </si>
  <si>
    <t>Sister Regina</t>
  </si>
  <si>
    <t>Opti: Rio</t>
  </si>
  <si>
    <t>Opti: Caii</t>
  </si>
  <si>
    <t>MPC</t>
  </si>
  <si>
    <t>RS: Kai</t>
  </si>
  <si>
    <t>Laser: Alex</t>
  </si>
  <si>
    <t>Pico: Celine</t>
  </si>
  <si>
    <t>Sister Magda</t>
  </si>
  <si>
    <t xml:space="preserve">Opti: Veronica </t>
  </si>
  <si>
    <t>Opti: Dax</t>
  </si>
  <si>
    <t>Pico: Jayden</t>
  </si>
  <si>
    <t>School</t>
  </si>
  <si>
    <t>Domino's interschool Regatta 2021</t>
  </si>
  <si>
    <t>RS Quest</t>
  </si>
  <si>
    <t>Matthijs / Delhon</t>
  </si>
  <si>
    <t>Louka / Derek</t>
  </si>
  <si>
    <t>DNF</t>
  </si>
  <si>
    <t>DNS</t>
  </si>
  <si>
    <t>Lucas</t>
  </si>
  <si>
    <t>Skylar</t>
  </si>
  <si>
    <t>Optimist</t>
  </si>
  <si>
    <t>Chris</t>
  </si>
  <si>
    <t>Feline</t>
  </si>
  <si>
    <t>Angelina</t>
  </si>
  <si>
    <t>Boo</t>
  </si>
  <si>
    <t>Jayden A</t>
  </si>
  <si>
    <t>Param</t>
  </si>
  <si>
    <t>Terrance</t>
  </si>
  <si>
    <t>Cato + Sahana</t>
  </si>
  <si>
    <r>
      <t xml:space="preserve">* all scores are based on </t>
    </r>
    <r>
      <rPr>
        <b/>
        <sz val="11"/>
        <color theme="1"/>
        <rFont val="Calibri"/>
      </rPr>
      <t>Chips 3 High Point Scoring System</t>
    </r>
  </si>
  <si>
    <t>Laser; Emma</t>
  </si>
  <si>
    <t>Quest; Summer Sahil</t>
  </si>
  <si>
    <t>Opti; Caii</t>
  </si>
  <si>
    <t>Quest; Louka and Derek</t>
  </si>
  <si>
    <t>Pico; Jayden</t>
  </si>
  <si>
    <t>Optimist; Dax</t>
  </si>
  <si>
    <t xml:space="preserve">Laser; Kai </t>
  </si>
  <si>
    <t>Pico; Alex</t>
  </si>
  <si>
    <t xml:space="preserve">St Dominic </t>
  </si>
  <si>
    <t xml:space="preserve">Laser; Lucas </t>
  </si>
  <si>
    <t>Optimist; Veronica</t>
  </si>
  <si>
    <t>St Maarten Montessori</t>
  </si>
  <si>
    <t>Opti Chris</t>
  </si>
  <si>
    <t>Opti Adriaan</t>
  </si>
  <si>
    <t>Pico Cato en Sahana</t>
  </si>
  <si>
    <t>St Maarten Acadamy</t>
  </si>
  <si>
    <t>Pico Terrance</t>
  </si>
  <si>
    <t>Kidz at Sea</t>
  </si>
  <si>
    <t>Matthijs + Delhon</t>
  </si>
  <si>
    <t>Laser Skylar</t>
  </si>
  <si>
    <t>Laser Melina</t>
  </si>
  <si>
    <t>Sundial</t>
  </si>
  <si>
    <t>Pico; Boo</t>
  </si>
  <si>
    <t>Points</t>
  </si>
  <si>
    <t xml:space="preserve">St. Dominic </t>
  </si>
  <si>
    <t>Kidz at sea</t>
  </si>
  <si>
    <t xml:space="preserve">St. Maarten Academy </t>
  </si>
  <si>
    <t>START TIME</t>
  </si>
  <si>
    <t>Class</t>
  </si>
  <si>
    <t xml:space="preserve">Name </t>
  </si>
  <si>
    <t>Type Laser</t>
  </si>
  <si>
    <t>Handicap</t>
  </si>
  <si>
    <t>Finish Time</t>
  </si>
  <si>
    <t>Elapsed Time</t>
  </si>
  <si>
    <t>Position R1</t>
  </si>
  <si>
    <t>Position R2</t>
  </si>
  <si>
    <t>Position R3</t>
  </si>
  <si>
    <t>Position R4</t>
  </si>
  <si>
    <t>Position R5</t>
  </si>
  <si>
    <t>Position R6</t>
  </si>
  <si>
    <t>Overall points without digard</t>
  </si>
  <si>
    <t>Overall position</t>
  </si>
  <si>
    <t>Standard</t>
  </si>
  <si>
    <t>Radial</t>
  </si>
  <si>
    <t>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</si>
</sst>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5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  <font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2" xfId="0" applyFont="1" applyFill="1" applyBorder="1"/>
    <xf numFmtId="0" fontId="4" fillId="0" borderId="1" xfId="0" applyFont="1" applyBorder="1"/>
    <xf numFmtId="0" fontId="4" fillId="3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/>
    <xf numFmtId="0" fontId="6" fillId="3" borderId="6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1" fillId="0" borderId="0" xfId="0" applyFont="1" applyAlignment="1"/>
    <xf numFmtId="0" fontId="7" fillId="0" borderId="0" xfId="0" applyFont="1"/>
    <xf numFmtId="0" fontId="7" fillId="4" borderId="1" xfId="0" applyFont="1" applyFill="1" applyBorder="1" applyAlignment="1"/>
    <xf numFmtId="0" fontId="4" fillId="4" borderId="1" xfId="0" applyFont="1" applyFill="1" applyBorder="1"/>
    <xf numFmtId="0" fontId="4" fillId="5" borderId="1" xfId="0" applyFont="1" applyFill="1" applyBorder="1" applyAlignment="1"/>
    <xf numFmtId="0" fontId="4" fillId="4" borderId="1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8" fillId="4" borderId="1" xfId="0" applyFont="1" applyFill="1" applyBorder="1" applyAlignment="1"/>
    <xf numFmtId="0" fontId="8" fillId="2" borderId="1" xfId="0" applyFont="1" applyFill="1" applyBorder="1" applyAlignment="1"/>
    <xf numFmtId="0" fontId="3" fillId="4" borderId="1" xfId="0" applyFont="1" applyFill="1" applyBorder="1"/>
    <xf numFmtId="0" fontId="4" fillId="4" borderId="2" xfId="0" applyFont="1" applyFill="1" applyBorder="1"/>
    <xf numFmtId="0" fontId="8" fillId="4" borderId="1" xfId="0" applyFont="1" applyFill="1" applyBorder="1"/>
    <xf numFmtId="0" fontId="8" fillId="0" borderId="1" xfId="0" applyFont="1" applyBorder="1" applyAlignment="1"/>
    <xf numFmtId="0" fontId="4" fillId="4" borderId="7" xfId="0" applyFont="1" applyFill="1" applyBorder="1"/>
    <xf numFmtId="0" fontId="2" fillId="0" borderId="0" xfId="0" applyFont="1" applyAlignment="1"/>
    <xf numFmtId="0" fontId="9" fillId="2" borderId="0" xfId="0" applyFont="1" applyFill="1" applyAlignment="1"/>
    <xf numFmtId="0" fontId="2" fillId="5" borderId="0" xfId="0" applyFont="1" applyFill="1" applyAlignment="1"/>
    <xf numFmtId="0" fontId="8" fillId="5" borderId="2" xfId="0" applyFont="1" applyFill="1" applyBorder="1"/>
    <xf numFmtId="0" fontId="4" fillId="0" borderId="4" xfId="0" applyFont="1" applyBorder="1" applyAlignment="1"/>
    <xf numFmtId="0" fontId="5" fillId="0" borderId="4" xfId="0" applyFont="1" applyBorder="1" applyAlignment="1"/>
    <xf numFmtId="0" fontId="10" fillId="0" borderId="1" xfId="0" applyFont="1" applyBorder="1"/>
    <xf numFmtId="0" fontId="10" fillId="4" borderId="1" xfId="0" applyFont="1" applyFill="1" applyBorder="1" applyAlignment="1"/>
    <xf numFmtId="0" fontId="10" fillId="0" borderId="1" xfId="0" applyFont="1" applyBorder="1" applyAlignment="1"/>
    <xf numFmtId="21" fontId="4" fillId="0" borderId="0" xfId="0" applyNumberFormat="1" applyFont="1" applyAlignment="1"/>
    <xf numFmtId="21" fontId="2" fillId="0" borderId="0" xfId="0" applyNumberFormat="1" applyFont="1" applyAlignment="1"/>
    <xf numFmtId="21" fontId="4" fillId="0" borderId="0" xfId="0" applyNumberFormat="1" applyFont="1"/>
    <xf numFmtId="49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"/>
  <sheetViews>
    <sheetView tabSelected="1" workbookViewId="0">
      <selection activeCell="I14" sqref="I14"/>
    </sheetView>
  </sheetViews>
  <sheetFormatPr defaultColWidth="12.59765625" defaultRowHeight="15" customHeight="1" x14ac:dyDescent="0.25"/>
  <cols>
    <col min="1" max="1" width="15.09765625" customWidth="1"/>
    <col min="2" max="8" width="7.59765625" customWidth="1"/>
    <col min="9" max="9" width="12.8984375" customWidth="1"/>
    <col min="10" max="26" width="7.59765625" customWidth="1"/>
  </cols>
  <sheetData>
    <row r="1" spans="1:12" ht="14.25" customHeight="1" x14ac:dyDescent="0.4">
      <c r="A1" s="1" t="s">
        <v>0</v>
      </c>
    </row>
    <row r="2" spans="1:12" ht="14.25" customHeight="1" x14ac:dyDescent="0.3">
      <c r="A2" s="2" t="s">
        <v>1</v>
      </c>
    </row>
    <row r="3" spans="1:12" ht="14.25" customHeight="1" x14ac:dyDescent="0.3">
      <c r="A3" s="3" t="s">
        <v>2</v>
      </c>
    </row>
    <row r="4" spans="1:12" ht="14.25" customHeight="1" x14ac:dyDescent="0.3">
      <c r="A4" s="3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I4" s="4" t="s">
        <v>10</v>
      </c>
      <c r="J4" s="4" t="s">
        <v>11</v>
      </c>
      <c r="K4" s="4" t="s">
        <v>12</v>
      </c>
      <c r="L4" s="2" t="s">
        <v>13</v>
      </c>
    </row>
    <row r="5" spans="1:12" ht="14.25" customHeight="1" x14ac:dyDescent="0.3">
      <c r="A5" s="2" t="s">
        <v>14</v>
      </c>
      <c r="B5" s="2">
        <v>1</v>
      </c>
      <c r="C5" s="2">
        <v>2</v>
      </c>
      <c r="D5" s="5">
        <v>2</v>
      </c>
      <c r="E5" s="2">
        <v>1</v>
      </c>
      <c r="F5" s="2">
        <v>1</v>
      </c>
      <c r="G5" s="2">
        <v>1</v>
      </c>
      <c r="I5" s="6">
        <v>8</v>
      </c>
      <c r="J5" s="6">
        <v>2</v>
      </c>
      <c r="K5" s="6">
        <v>6</v>
      </c>
      <c r="L5" s="7">
        <v>1</v>
      </c>
    </row>
    <row r="6" spans="1:12" ht="14.25" customHeight="1" x14ac:dyDescent="0.3">
      <c r="A6" s="2" t="s">
        <v>15</v>
      </c>
      <c r="B6" s="2">
        <v>2</v>
      </c>
      <c r="C6" s="2">
        <v>1</v>
      </c>
      <c r="D6" s="8">
        <v>1</v>
      </c>
      <c r="E6" s="5">
        <v>3</v>
      </c>
      <c r="F6" s="2">
        <v>2</v>
      </c>
      <c r="G6" s="2">
        <v>3</v>
      </c>
      <c r="I6" s="6">
        <v>12</v>
      </c>
      <c r="J6" s="6">
        <v>3</v>
      </c>
      <c r="K6" s="6">
        <v>9</v>
      </c>
      <c r="L6" s="7">
        <v>2</v>
      </c>
    </row>
    <row r="7" spans="1:12" ht="14.25" customHeight="1" x14ac:dyDescent="0.3">
      <c r="A7" s="2" t="s">
        <v>16</v>
      </c>
      <c r="B7" s="2">
        <v>3</v>
      </c>
      <c r="C7" s="2">
        <v>3</v>
      </c>
      <c r="D7" s="5">
        <v>3</v>
      </c>
      <c r="E7" s="2">
        <v>2</v>
      </c>
      <c r="F7" s="2">
        <v>3</v>
      </c>
      <c r="G7" s="2">
        <v>2</v>
      </c>
      <c r="I7" s="6">
        <v>16</v>
      </c>
      <c r="J7" s="6">
        <v>3</v>
      </c>
      <c r="K7" s="6">
        <v>13</v>
      </c>
      <c r="L7" s="7">
        <v>3</v>
      </c>
    </row>
    <row r="8" spans="1:12" ht="14.25" customHeight="1" x14ac:dyDescent="0.3">
      <c r="D8" s="8"/>
      <c r="I8" s="6"/>
      <c r="J8" s="6"/>
      <c r="K8" s="6"/>
    </row>
    <row r="9" spans="1:12" ht="14.25" customHeight="1" x14ac:dyDescent="0.3">
      <c r="A9" s="3" t="s">
        <v>17</v>
      </c>
      <c r="D9" s="8"/>
      <c r="I9" s="6"/>
      <c r="J9" s="6"/>
      <c r="K9" s="6"/>
    </row>
    <row r="10" spans="1:12" ht="14.25" customHeight="1" x14ac:dyDescent="0.3">
      <c r="A10" s="2" t="s">
        <v>18</v>
      </c>
      <c r="B10" s="2">
        <v>1</v>
      </c>
      <c r="C10" s="2">
        <v>1</v>
      </c>
      <c r="D10" s="5">
        <v>2</v>
      </c>
      <c r="E10" s="2">
        <v>2</v>
      </c>
      <c r="F10" s="2">
        <v>2</v>
      </c>
      <c r="G10" s="2">
        <v>1</v>
      </c>
      <c r="I10" s="6">
        <v>9</v>
      </c>
      <c r="J10" s="6">
        <v>2</v>
      </c>
      <c r="K10" s="6">
        <v>7</v>
      </c>
      <c r="L10" s="7">
        <v>1</v>
      </c>
    </row>
    <row r="11" spans="1:12" ht="14.25" customHeight="1" x14ac:dyDescent="0.3">
      <c r="A11" s="2" t="s">
        <v>19</v>
      </c>
      <c r="B11" s="2">
        <v>2</v>
      </c>
      <c r="C11" s="5">
        <v>2</v>
      </c>
      <c r="D11" s="8">
        <v>1</v>
      </c>
      <c r="E11" s="2">
        <v>1</v>
      </c>
      <c r="F11" s="2">
        <v>1</v>
      </c>
      <c r="G11" s="2">
        <v>2</v>
      </c>
      <c r="I11" s="6">
        <v>9</v>
      </c>
      <c r="J11" s="6">
        <v>2</v>
      </c>
      <c r="K11" s="6">
        <v>7</v>
      </c>
      <c r="L11" s="7">
        <v>2</v>
      </c>
    </row>
    <row r="12" spans="1:12" ht="14.25" customHeight="1" x14ac:dyDescent="0.3">
      <c r="A12" s="2" t="s">
        <v>20</v>
      </c>
      <c r="B12" s="2">
        <v>3</v>
      </c>
      <c r="C12" s="2">
        <v>3</v>
      </c>
      <c r="D12" s="5">
        <v>3</v>
      </c>
      <c r="E12" s="2">
        <v>3</v>
      </c>
      <c r="F12" s="2">
        <v>3</v>
      </c>
      <c r="G12" s="2">
        <v>3</v>
      </c>
      <c r="I12" s="6">
        <v>18</v>
      </c>
      <c r="J12" s="6">
        <v>3</v>
      </c>
      <c r="K12" s="6">
        <v>15</v>
      </c>
      <c r="L12" s="7">
        <v>3</v>
      </c>
    </row>
    <row r="13" spans="1:12" ht="14.25" customHeight="1" x14ac:dyDescent="0.3">
      <c r="D13" s="8"/>
      <c r="I13" s="6"/>
      <c r="J13" s="6"/>
      <c r="K13" s="6"/>
    </row>
    <row r="14" spans="1:12" ht="14.25" customHeight="1" x14ac:dyDescent="0.3">
      <c r="A14" s="3" t="s">
        <v>21</v>
      </c>
      <c r="D14" s="8"/>
      <c r="I14" s="6"/>
      <c r="J14" s="6"/>
      <c r="K14" s="6"/>
    </row>
    <row r="15" spans="1:12" ht="14.25" customHeight="1" x14ac:dyDescent="0.3">
      <c r="A15" s="2" t="s">
        <v>22</v>
      </c>
      <c r="B15" s="2">
        <v>1</v>
      </c>
      <c r="C15" s="2">
        <v>1</v>
      </c>
      <c r="D15" s="8">
        <v>1</v>
      </c>
      <c r="E15" s="5">
        <v>3</v>
      </c>
      <c r="F15" s="2">
        <v>2</v>
      </c>
      <c r="G15" s="2">
        <v>2</v>
      </c>
      <c r="I15" s="6">
        <v>10</v>
      </c>
      <c r="J15" s="6">
        <v>3</v>
      </c>
      <c r="K15" s="6">
        <v>7</v>
      </c>
      <c r="L15" s="7">
        <v>1</v>
      </c>
    </row>
    <row r="16" spans="1:12" ht="14.25" customHeight="1" x14ac:dyDescent="0.3">
      <c r="A16" s="2" t="s">
        <v>23</v>
      </c>
      <c r="B16" s="2">
        <v>2</v>
      </c>
      <c r="C16" s="2">
        <v>2</v>
      </c>
      <c r="D16" s="8">
        <v>2</v>
      </c>
      <c r="E16" s="5">
        <v>2</v>
      </c>
      <c r="F16" s="2">
        <v>1</v>
      </c>
      <c r="G16" s="2">
        <v>1</v>
      </c>
      <c r="I16" s="6">
        <v>10</v>
      </c>
      <c r="J16" s="6">
        <v>2</v>
      </c>
      <c r="K16" s="6">
        <v>8</v>
      </c>
      <c r="L16" s="7">
        <v>2</v>
      </c>
    </row>
    <row r="17" spans="1:12" ht="14.25" customHeight="1" x14ac:dyDescent="0.3">
      <c r="A17" s="2" t="s">
        <v>24</v>
      </c>
      <c r="B17" s="2">
        <v>3</v>
      </c>
      <c r="C17" s="2">
        <v>3</v>
      </c>
      <c r="D17" s="5">
        <v>3</v>
      </c>
      <c r="E17" s="2">
        <v>1</v>
      </c>
      <c r="F17" s="2">
        <v>3</v>
      </c>
      <c r="G17" s="2">
        <v>3</v>
      </c>
      <c r="I17" s="6">
        <v>16</v>
      </c>
      <c r="J17" s="6">
        <v>3</v>
      </c>
      <c r="K17" s="6">
        <v>13</v>
      </c>
      <c r="L17" s="7">
        <v>3</v>
      </c>
    </row>
    <row r="18" spans="1:12" ht="14.25" customHeight="1" x14ac:dyDescent="0.3">
      <c r="A18" s="2" t="s">
        <v>25</v>
      </c>
      <c r="B18" s="2">
        <v>5</v>
      </c>
      <c r="C18" s="2">
        <v>4</v>
      </c>
      <c r="D18" s="8">
        <v>4</v>
      </c>
      <c r="E18" s="5">
        <v>5</v>
      </c>
      <c r="F18" s="2">
        <v>5</v>
      </c>
      <c r="G18" s="2">
        <v>4</v>
      </c>
      <c r="I18" s="6">
        <v>27</v>
      </c>
      <c r="J18" s="6">
        <v>5</v>
      </c>
      <c r="K18" s="6">
        <v>22</v>
      </c>
      <c r="L18" s="2">
        <v>4</v>
      </c>
    </row>
    <row r="19" spans="1:12" ht="14.25" customHeight="1" x14ac:dyDescent="0.3">
      <c r="A19" s="2" t="s">
        <v>26</v>
      </c>
      <c r="B19" s="2">
        <v>6</v>
      </c>
      <c r="C19" s="2">
        <v>6</v>
      </c>
      <c r="D19" s="8">
        <v>5</v>
      </c>
      <c r="E19" s="5">
        <v>7</v>
      </c>
      <c r="F19" s="2">
        <v>7</v>
      </c>
      <c r="G19" s="2">
        <v>7</v>
      </c>
      <c r="I19" s="6">
        <v>38</v>
      </c>
      <c r="J19" s="6">
        <v>7</v>
      </c>
      <c r="K19" s="6">
        <v>31</v>
      </c>
      <c r="L19" s="2">
        <v>6</v>
      </c>
    </row>
    <row r="20" spans="1:12" ht="14.25" customHeight="1" x14ac:dyDescent="0.3">
      <c r="A20" s="2" t="s">
        <v>27</v>
      </c>
      <c r="B20" s="2">
        <v>4</v>
      </c>
      <c r="C20" s="2">
        <v>5</v>
      </c>
      <c r="D20" s="5">
        <v>7</v>
      </c>
      <c r="E20" s="2">
        <v>4</v>
      </c>
      <c r="F20" s="2">
        <v>4</v>
      </c>
      <c r="G20" s="2">
        <v>7</v>
      </c>
      <c r="I20" s="6">
        <v>31</v>
      </c>
      <c r="J20" s="6">
        <v>7</v>
      </c>
      <c r="K20" s="6">
        <v>24</v>
      </c>
      <c r="L20" s="2">
        <v>5</v>
      </c>
    </row>
    <row r="21" spans="1:12" ht="14.25" customHeight="1" x14ac:dyDescent="0.3">
      <c r="A21" s="2" t="s">
        <v>28</v>
      </c>
      <c r="B21" s="2">
        <v>7</v>
      </c>
      <c r="C21" s="2">
        <v>7</v>
      </c>
      <c r="D21" s="5">
        <v>7</v>
      </c>
      <c r="E21" s="2">
        <v>7</v>
      </c>
      <c r="F21" s="2">
        <v>7</v>
      </c>
      <c r="G21" s="2">
        <v>7</v>
      </c>
      <c r="I21" s="6">
        <v>42</v>
      </c>
      <c r="J21" s="6">
        <v>7</v>
      </c>
      <c r="K21" s="6">
        <v>35</v>
      </c>
      <c r="L21" s="2">
        <v>7</v>
      </c>
    </row>
    <row r="22" spans="1:12" ht="14.25" customHeight="1" x14ac:dyDescent="0.3">
      <c r="D22" s="8"/>
      <c r="I22" s="6"/>
      <c r="J22" s="6"/>
      <c r="K22" s="6"/>
    </row>
    <row r="23" spans="1:12" ht="14.25" customHeight="1" x14ac:dyDescent="0.3">
      <c r="A23" s="3" t="s">
        <v>29</v>
      </c>
      <c r="D23" s="8"/>
      <c r="I23" s="6"/>
      <c r="J23" s="6"/>
      <c r="K23" s="6"/>
    </row>
    <row r="24" spans="1:12" ht="14.25" customHeight="1" x14ac:dyDescent="0.3">
      <c r="A24" s="2" t="s">
        <v>30</v>
      </c>
      <c r="B24" s="2">
        <v>1</v>
      </c>
      <c r="C24" s="2">
        <v>1</v>
      </c>
      <c r="D24" s="8">
        <v>1</v>
      </c>
      <c r="E24" s="2">
        <v>1</v>
      </c>
      <c r="F24" s="2">
        <v>1</v>
      </c>
      <c r="G24" s="5">
        <v>3</v>
      </c>
      <c r="I24" s="6">
        <v>8</v>
      </c>
      <c r="J24" s="6">
        <v>3</v>
      </c>
      <c r="K24" s="6">
        <v>5</v>
      </c>
      <c r="L24" s="7">
        <v>1</v>
      </c>
    </row>
    <row r="25" spans="1:12" ht="14.25" customHeight="1" x14ac:dyDescent="0.3">
      <c r="A25" s="2" t="s">
        <v>31</v>
      </c>
      <c r="B25" s="2">
        <v>2</v>
      </c>
      <c r="C25" s="2">
        <v>7</v>
      </c>
      <c r="D25" s="8">
        <v>9</v>
      </c>
      <c r="E25" s="2">
        <v>9</v>
      </c>
      <c r="F25" s="2">
        <v>9</v>
      </c>
      <c r="G25" s="5">
        <v>9</v>
      </c>
      <c r="I25" s="6">
        <v>45</v>
      </c>
      <c r="J25" s="6">
        <v>9</v>
      </c>
      <c r="K25" s="6">
        <v>36</v>
      </c>
      <c r="L25" s="2">
        <v>8</v>
      </c>
    </row>
    <row r="26" spans="1:12" ht="14.25" customHeight="1" x14ac:dyDescent="0.3">
      <c r="A26" s="2" t="s">
        <v>32</v>
      </c>
      <c r="B26" s="2">
        <v>3</v>
      </c>
      <c r="C26" s="2">
        <v>3</v>
      </c>
      <c r="D26" s="8">
        <v>2</v>
      </c>
      <c r="E26" s="2">
        <v>3</v>
      </c>
      <c r="F26" s="5">
        <v>3</v>
      </c>
      <c r="G26" s="2">
        <v>1</v>
      </c>
      <c r="I26" s="6">
        <v>15</v>
      </c>
      <c r="J26" s="6">
        <v>3</v>
      </c>
      <c r="K26" s="6">
        <v>12</v>
      </c>
      <c r="L26" s="7">
        <v>2</v>
      </c>
    </row>
    <row r="27" spans="1:12" ht="14.25" customHeight="1" x14ac:dyDescent="0.3">
      <c r="A27" s="2" t="s">
        <v>33</v>
      </c>
      <c r="B27" s="2">
        <v>4</v>
      </c>
      <c r="C27" s="2">
        <v>4</v>
      </c>
      <c r="D27" s="5">
        <v>9</v>
      </c>
      <c r="E27" s="2">
        <v>4</v>
      </c>
      <c r="F27" s="2">
        <v>5</v>
      </c>
      <c r="G27" s="2">
        <v>5</v>
      </c>
      <c r="I27" s="6">
        <v>31</v>
      </c>
      <c r="J27" s="6">
        <v>9</v>
      </c>
      <c r="K27" s="6">
        <v>22</v>
      </c>
      <c r="L27" s="2">
        <v>4</v>
      </c>
    </row>
    <row r="28" spans="1:12" ht="14.25" customHeight="1" x14ac:dyDescent="0.3">
      <c r="A28" s="2" t="s">
        <v>34</v>
      </c>
      <c r="B28" s="2">
        <v>5</v>
      </c>
      <c r="C28" s="5">
        <v>5</v>
      </c>
      <c r="D28" s="8">
        <v>3</v>
      </c>
      <c r="E28" s="2">
        <v>2</v>
      </c>
      <c r="F28" s="2">
        <v>2</v>
      </c>
      <c r="G28" s="2">
        <v>2</v>
      </c>
      <c r="I28" s="6">
        <v>19</v>
      </c>
      <c r="J28" s="6">
        <v>5</v>
      </c>
      <c r="K28" s="6">
        <v>14</v>
      </c>
      <c r="L28" s="7">
        <v>3</v>
      </c>
    </row>
    <row r="29" spans="1:12" ht="14.25" customHeight="1" x14ac:dyDescent="0.3">
      <c r="A29" s="2" t="s">
        <v>35</v>
      </c>
      <c r="B29" s="2">
        <v>6</v>
      </c>
      <c r="C29" s="5">
        <v>6</v>
      </c>
      <c r="D29" s="8">
        <v>4</v>
      </c>
      <c r="E29" s="2">
        <v>5</v>
      </c>
      <c r="F29" s="2">
        <v>4</v>
      </c>
      <c r="G29" s="2">
        <v>4</v>
      </c>
      <c r="I29" s="6">
        <v>29</v>
      </c>
      <c r="J29" s="6">
        <v>6</v>
      </c>
      <c r="K29" s="6">
        <v>23</v>
      </c>
      <c r="L29" s="2">
        <v>5</v>
      </c>
    </row>
    <row r="30" spans="1:12" ht="14.25" customHeight="1" x14ac:dyDescent="0.3">
      <c r="A30" s="2" t="s">
        <v>36</v>
      </c>
      <c r="B30" s="2">
        <v>7</v>
      </c>
      <c r="C30" s="5">
        <v>8</v>
      </c>
      <c r="D30" s="8">
        <v>6</v>
      </c>
      <c r="E30" s="2">
        <v>8</v>
      </c>
      <c r="F30" s="2">
        <v>6</v>
      </c>
      <c r="G30" s="2">
        <v>7</v>
      </c>
      <c r="I30" s="6">
        <v>42</v>
      </c>
      <c r="J30" s="6">
        <v>8</v>
      </c>
      <c r="K30" s="6">
        <v>34</v>
      </c>
      <c r="L30" s="2">
        <v>7</v>
      </c>
    </row>
    <row r="31" spans="1:12" ht="14.25" customHeight="1" x14ac:dyDescent="0.3">
      <c r="A31" s="2" t="s">
        <v>37</v>
      </c>
      <c r="B31" s="5">
        <v>8</v>
      </c>
      <c r="C31" s="2">
        <v>2</v>
      </c>
      <c r="D31" s="8">
        <v>7</v>
      </c>
      <c r="E31" s="2">
        <v>6</v>
      </c>
      <c r="F31" s="2">
        <v>7</v>
      </c>
      <c r="G31" s="2">
        <v>6</v>
      </c>
      <c r="I31" s="6">
        <v>36</v>
      </c>
      <c r="J31" s="6">
        <v>8</v>
      </c>
      <c r="K31" s="6">
        <v>28</v>
      </c>
      <c r="L31" s="2">
        <v>6</v>
      </c>
    </row>
    <row r="32" spans="1:12" ht="14.25" customHeight="1" x14ac:dyDescent="0.3">
      <c r="A32" s="2" t="s">
        <v>38</v>
      </c>
      <c r="B32" s="2">
        <v>9</v>
      </c>
      <c r="C32" s="5">
        <v>9</v>
      </c>
      <c r="D32" s="8">
        <v>5</v>
      </c>
      <c r="E32" s="2">
        <v>7</v>
      </c>
      <c r="F32" s="2">
        <v>9</v>
      </c>
      <c r="G32" s="2">
        <v>9</v>
      </c>
      <c r="I32" s="6">
        <v>48</v>
      </c>
      <c r="J32" s="6">
        <v>9</v>
      </c>
      <c r="K32" s="6">
        <v>39</v>
      </c>
      <c r="L32" s="2">
        <v>9</v>
      </c>
    </row>
    <row r="33" spans="1:9" ht="14.25" customHeight="1" x14ac:dyDescent="0.25"/>
    <row r="34" spans="1:9" ht="14.25" customHeight="1" x14ac:dyDescent="0.25"/>
    <row r="35" spans="1:9" ht="14.25" customHeight="1" x14ac:dyDescent="0.4">
      <c r="A35" s="1" t="s">
        <v>39</v>
      </c>
      <c r="D35" s="2" t="s">
        <v>40</v>
      </c>
    </row>
    <row r="36" spans="1:9" ht="14.25" customHeight="1" x14ac:dyDescent="0.3">
      <c r="A36" s="3" t="s">
        <v>41</v>
      </c>
    </row>
    <row r="37" spans="1:9" ht="14.25" customHeight="1" x14ac:dyDescent="0.3">
      <c r="A37" s="3" t="s">
        <v>42</v>
      </c>
      <c r="B37" s="2" t="s">
        <v>4</v>
      </c>
      <c r="C37" s="2" t="s">
        <v>5</v>
      </c>
      <c r="D37" s="2" t="s">
        <v>6</v>
      </c>
      <c r="E37" s="2" t="s">
        <v>7</v>
      </c>
      <c r="F37" s="2" t="s">
        <v>8</v>
      </c>
      <c r="G37" s="2" t="s">
        <v>9</v>
      </c>
      <c r="I37" s="3" t="s">
        <v>43</v>
      </c>
    </row>
    <row r="38" spans="1:9" ht="14.25" customHeight="1" x14ac:dyDescent="0.3">
      <c r="A38" s="2" t="s">
        <v>44</v>
      </c>
      <c r="B38" s="2">
        <v>77.5</v>
      </c>
      <c r="C38" s="2">
        <v>90</v>
      </c>
      <c r="D38" s="2">
        <v>90</v>
      </c>
      <c r="E38" s="2">
        <v>90</v>
      </c>
      <c r="F38" s="2">
        <v>77.5</v>
      </c>
      <c r="G38" s="5" t="s">
        <v>45</v>
      </c>
      <c r="I38" s="2">
        <v>425</v>
      </c>
    </row>
    <row r="39" spans="1:9" ht="14.25" customHeight="1" x14ac:dyDescent="0.3">
      <c r="A39" s="2" t="s">
        <v>46</v>
      </c>
      <c r="B39" s="2">
        <v>90</v>
      </c>
      <c r="C39" s="2">
        <v>90</v>
      </c>
      <c r="D39" s="2">
        <v>90</v>
      </c>
      <c r="E39" s="2">
        <v>90</v>
      </c>
      <c r="F39" s="2">
        <v>77.5</v>
      </c>
      <c r="G39" s="5" t="s">
        <v>45</v>
      </c>
      <c r="I39" s="2">
        <v>431.5</v>
      </c>
    </row>
    <row r="40" spans="1:9" ht="14.25" customHeight="1" x14ac:dyDescent="0.3">
      <c r="A40" s="2" t="s">
        <v>47</v>
      </c>
      <c r="B40" s="2">
        <v>79.900000000000006</v>
      </c>
      <c r="C40" s="2">
        <v>79.900000000000006</v>
      </c>
      <c r="D40" s="2">
        <v>79.900000000000006</v>
      </c>
      <c r="E40" s="2">
        <v>88.1</v>
      </c>
      <c r="F40" s="2">
        <v>96.2</v>
      </c>
      <c r="G40" s="5" t="s">
        <v>45</v>
      </c>
      <c r="I40" s="2">
        <v>424</v>
      </c>
    </row>
    <row r="41" spans="1:9" ht="14.25" customHeight="1" x14ac:dyDescent="0.3">
      <c r="I41" s="9">
        <v>1286.5</v>
      </c>
    </row>
    <row r="42" spans="1:9" ht="14.25" customHeight="1" x14ac:dyDescent="0.3">
      <c r="A42" s="3" t="s">
        <v>48</v>
      </c>
    </row>
    <row r="43" spans="1:9" ht="14.25" customHeight="1" x14ac:dyDescent="0.3">
      <c r="A43" s="2" t="s">
        <v>49</v>
      </c>
      <c r="B43" s="2">
        <v>65</v>
      </c>
      <c r="C43" s="2">
        <v>77.5</v>
      </c>
      <c r="D43" s="2">
        <v>77.5</v>
      </c>
      <c r="E43" s="2">
        <v>90</v>
      </c>
      <c r="F43" s="2">
        <v>90</v>
      </c>
      <c r="G43" s="5" t="s">
        <v>45</v>
      </c>
      <c r="I43" s="2">
        <v>400</v>
      </c>
    </row>
    <row r="44" spans="1:9" ht="14.25" customHeight="1" x14ac:dyDescent="0.3">
      <c r="A44" s="2" t="s">
        <v>50</v>
      </c>
      <c r="B44" s="2">
        <v>63.7</v>
      </c>
      <c r="C44" s="2">
        <v>79.900000000000006</v>
      </c>
      <c r="D44" s="2">
        <v>88.1</v>
      </c>
      <c r="E44" s="2">
        <v>88.1</v>
      </c>
      <c r="F44" s="2">
        <v>88.1</v>
      </c>
      <c r="G44" s="5" t="s">
        <v>45</v>
      </c>
      <c r="I44" s="2">
        <v>401.9</v>
      </c>
    </row>
    <row r="45" spans="1:9" ht="14.25" customHeight="1" x14ac:dyDescent="0.3">
      <c r="A45" s="2" t="s">
        <v>51</v>
      </c>
      <c r="B45" s="2">
        <v>31.1</v>
      </c>
      <c r="C45" s="2">
        <v>31.1</v>
      </c>
      <c r="D45" s="2">
        <v>31.1</v>
      </c>
      <c r="E45" s="2">
        <v>47.4</v>
      </c>
      <c r="F45" s="2">
        <v>88.1</v>
      </c>
      <c r="G45" s="5" t="s">
        <v>45</v>
      </c>
      <c r="I45" s="2">
        <v>228.8</v>
      </c>
    </row>
    <row r="46" spans="1:9" ht="14.25" customHeight="1" x14ac:dyDescent="0.3">
      <c r="I46" s="9">
        <v>1036.7</v>
      </c>
    </row>
    <row r="47" spans="1:9" ht="14.25" customHeight="1" x14ac:dyDescent="0.25"/>
    <row r="48" spans="1:9" ht="14.25" customHeight="1" x14ac:dyDescent="0.3">
      <c r="A48" s="3" t="s">
        <v>52</v>
      </c>
    </row>
    <row r="49" spans="1:9" ht="14.25" customHeight="1" x14ac:dyDescent="0.3">
      <c r="A49" s="2" t="s">
        <v>53</v>
      </c>
      <c r="B49" s="2">
        <v>94.8</v>
      </c>
      <c r="C49" s="2">
        <v>76.2</v>
      </c>
      <c r="D49" s="2">
        <v>76.2</v>
      </c>
      <c r="E49" s="2">
        <v>76.2</v>
      </c>
      <c r="F49" s="2">
        <v>76.2</v>
      </c>
      <c r="G49" s="5" t="s">
        <v>45</v>
      </c>
      <c r="I49" s="2">
        <v>399.6</v>
      </c>
    </row>
    <row r="50" spans="1:9" ht="14.25" customHeight="1" x14ac:dyDescent="0.3">
      <c r="A50" s="2" t="s">
        <v>54</v>
      </c>
      <c r="B50" s="2">
        <v>94.8</v>
      </c>
      <c r="C50" s="2">
        <v>94.8</v>
      </c>
      <c r="D50" s="2">
        <v>94.8</v>
      </c>
      <c r="E50" s="2">
        <v>85.5</v>
      </c>
      <c r="F50" s="2">
        <v>85.5</v>
      </c>
      <c r="G50" s="5" t="s">
        <v>45</v>
      </c>
      <c r="I50" s="2">
        <v>455.4</v>
      </c>
    </row>
    <row r="51" spans="1:9" ht="14.25" customHeight="1" x14ac:dyDescent="0.3">
      <c r="A51" s="2" t="s">
        <v>33</v>
      </c>
      <c r="B51" s="2">
        <v>71.8</v>
      </c>
      <c r="C51" s="2">
        <v>63.7</v>
      </c>
      <c r="D51" s="2">
        <v>63.7</v>
      </c>
      <c r="E51" s="2">
        <v>71.8</v>
      </c>
      <c r="F51" s="2">
        <v>71.8</v>
      </c>
      <c r="G51" s="5" t="s">
        <v>45</v>
      </c>
      <c r="I51" s="2">
        <v>342.8</v>
      </c>
    </row>
    <row r="52" spans="1:9" ht="14.25" customHeight="1" x14ac:dyDescent="0.3">
      <c r="I52" s="9">
        <v>1197.8</v>
      </c>
    </row>
    <row r="53" spans="1:9" ht="14.25" customHeight="1" x14ac:dyDescent="0.25"/>
    <row r="54" spans="1:9" ht="14.25" customHeight="1" x14ac:dyDescent="0.3">
      <c r="A54" s="3" t="s">
        <v>55</v>
      </c>
    </row>
    <row r="55" spans="1:9" ht="14.25" customHeight="1" x14ac:dyDescent="0.3">
      <c r="A55" s="2" t="s">
        <v>56</v>
      </c>
      <c r="B55" s="2">
        <v>65</v>
      </c>
      <c r="C55" s="2">
        <v>65</v>
      </c>
      <c r="D55" s="2">
        <v>65</v>
      </c>
      <c r="E55" s="2">
        <v>77.5</v>
      </c>
      <c r="F55" s="2">
        <v>77.5</v>
      </c>
      <c r="G55" s="5" t="s">
        <v>45</v>
      </c>
      <c r="I55" s="2">
        <v>350</v>
      </c>
    </row>
    <row r="56" spans="1:9" ht="14.25" customHeight="1" x14ac:dyDescent="0.3">
      <c r="A56" s="2" t="s">
        <v>57</v>
      </c>
      <c r="B56" s="2">
        <v>65</v>
      </c>
      <c r="C56" s="2">
        <v>65</v>
      </c>
      <c r="D56" s="2">
        <v>65</v>
      </c>
      <c r="E56" s="2">
        <v>65</v>
      </c>
      <c r="F56" s="2">
        <v>65</v>
      </c>
      <c r="G56" s="5" t="s">
        <v>45</v>
      </c>
      <c r="I56" s="2">
        <v>325</v>
      </c>
    </row>
    <row r="57" spans="1:9" ht="14.25" customHeight="1" x14ac:dyDescent="0.3">
      <c r="A57" s="2" t="s">
        <v>58</v>
      </c>
      <c r="B57" s="2">
        <v>55.5</v>
      </c>
      <c r="C57" s="2">
        <v>55.5</v>
      </c>
      <c r="D57" s="2">
        <v>47.4</v>
      </c>
      <c r="E57" s="2">
        <v>47.4</v>
      </c>
      <c r="F57" s="2">
        <v>39.299999999999997</v>
      </c>
      <c r="G57" s="5" t="s">
        <v>45</v>
      </c>
      <c r="I57" s="2">
        <v>245.2</v>
      </c>
    </row>
    <row r="58" spans="1:9" ht="14.25" customHeight="1" x14ac:dyDescent="0.3">
      <c r="I58" s="9">
        <v>920.2</v>
      </c>
    </row>
    <row r="59" spans="1:9" ht="14.25" customHeight="1" x14ac:dyDescent="0.25"/>
    <row r="60" spans="1:9" ht="14.25" customHeight="1" x14ac:dyDescent="0.3">
      <c r="A60" s="3" t="s">
        <v>59</v>
      </c>
    </row>
    <row r="61" spans="1:9" ht="14.25" customHeight="1" x14ac:dyDescent="0.3">
      <c r="A61" s="2" t="s">
        <v>60</v>
      </c>
      <c r="B61" s="2">
        <v>66.900000000000006</v>
      </c>
      <c r="C61" s="2">
        <v>66.900000000000006</v>
      </c>
      <c r="D61" s="2">
        <v>66.900000000000006</v>
      </c>
      <c r="E61" s="2">
        <v>57.7</v>
      </c>
      <c r="F61" s="2">
        <v>39.1</v>
      </c>
      <c r="G61" s="5" t="s">
        <v>45</v>
      </c>
      <c r="I61" s="2">
        <v>297.5</v>
      </c>
    </row>
    <row r="62" spans="1:9" ht="14.25" customHeight="1" x14ac:dyDescent="0.3">
      <c r="A62" s="2" t="s">
        <v>61</v>
      </c>
      <c r="B62" s="2">
        <v>57.7</v>
      </c>
      <c r="C62" s="2">
        <v>48.4</v>
      </c>
      <c r="D62" s="2">
        <v>48.4</v>
      </c>
      <c r="E62" s="2">
        <v>39.1</v>
      </c>
      <c r="F62" s="2">
        <v>39.1</v>
      </c>
      <c r="G62" s="5" t="s">
        <v>45</v>
      </c>
      <c r="I62" s="2">
        <v>232.7</v>
      </c>
    </row>
    <row r="63" spans="1:9" ht="14.25" customHeight="1" x14ac:dyDescent="0.3">
      <c r="A63" s="2" t="s">
        <v>62</v>
      </c>
      <c r="B63" s="2">
        <v>88.1</v>
      </c>
      <c r="C63" s="2">
        <v>55.5</v>
      </c>
      <c r="D63" s="2">
        <v>55.5</v>
      </c>
      <c r="E63" s="2">
        <v>47.7</v>
      </c>
      <c r="F63" s="2">
        <v>47.7</v>
      </c>
      <c r="G63" s="5" t="s">
        <v>45</v>
      </c>
      <c r="I63" s="2">
        <v>293.89999999999998</v>
      </c>
    </row>
    <row r="64" spans="1:9" ht="14.25" customHeight="1" x14ac:dyDescent="0.3">
      <c r="I64" s="9">
        <v>824.1</v>
      </c>
    </row>
    <row r="65" spans="1:2" ht="14.25" customHeight="1" x14ac:dyDescent="0.25"/>
    <row r="66" spans="1:2" ht="14.25" customHeight="1" x14ac:dyDescent="0.25"/>
    <row r="67" spans="1:2" ht="14.25" customHeight="1" x14ac:dyDescent="0.35">
      <c r="A67" s="10" t="s">
        <v>63</v>
      </c>
      <c r="B67" s="10" t="s">
        <v>13</v>
      </c>
    </row>
    <row r="68" spans="1:2" ht="14.25" customHeight="1" x14ac:dyDescent="0.35">
      <c r="A68" s="11" t="s">
        <v>41</v>
      </c>
      <c r="B68" s="12">
        <v>1</v>
      </c>
    </row>
    <row r="69" spans="1:2" ht="14.25" customHeight="1" x14ac:dyDescent="0.35">
      <c r="A69" s="13" t="s">
        <v>48</v>
      </c>
      <c r="B69" s="14">
        <v>3</v>
      </c>
    </row>
    <row r="70" spans="1:2" ht="14.25" customHeight="1" x14ac:dyDescent="0.35">
      <c r="A70" s="13" t="s">
        <v>55</v>
      </c>
      <c r="B70" s="13">
        <v>4</v>
      </c>
    </row>
    <row r="71" spans="1:2" ht="14.25" customHeight="1" x14ac:dyDescent="0.35">
      <c r="A71" s="13" t="s">
        <v>52</v>
      </c>
      <c r="B71" s="14">
        <v>2</v>
      </c>
    </row>
    <row r="72" spans="1:2" ht="14.25" customHeight="1" x14ac:dyDescent="0.35">
      <c r="A72" s="13" t="s">
        <v>59</v>
      </c>
      <c r="B72" s="13">
        <v>5</v>
      </c>
    </row>
    <row r="73" spans="1:2" ht="14.25" customHeight="1" x14ac:dyDescent="0.25"/>
    <row r="74" spans="1:2" ht="14.25" customHeight="1" x14ac:dyDescent="0.25"/>
    <row r="75" spans="1:2" ht="14.25" customHeight="1" x14ac:dyDescent="0.25"/>
    <row r="76" spans="1:2" ht="14.25" customHeight="1" x14ac:dyDescent="0.25"/>
    <row r="77" spans="1:2" ht="14.25" customHeight="1" x14ac:dyDescent="0.25"/>
    <row r="78" spans="1:2" ht="14.25" customHeight="1" x14ac:dyDescent="0.25"/>
    <row r="79" spans="1:2" ht="14.25" customHeight="1" x14ac:dyDescent="0.25"/>
    <row r="80" spans="1:2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0"/>
  <sheetViews>
    <sheetView workbookViewId="0"/>
  </sheetViews>
  <sheetFormatPr defaultColWidth="12.59765625" defaultRowHeight="15" customHeight="1" x14ac:dyDescent="0.25"/>
  <cols>
    <col min="1" max="1" width="21.59765625" customWidth="1"/>
    <col min="2" max="8" width="7.59765625" customWidth="1"/>
    <col min="9" max="9" width="12.8984375" customWidth="1"/>
    <col min="10" max="26" width="7.59765625" customWidth="1"/>
  </cols>
  <sheetData>
    <row r="1" spans="1:12" ht="14.25" customHeight="1" x14ac:dyDescent="0.4">
      <c r="A1" s="15" t="s">
        <v>64</v>
      </c>
    </row>
    <row r="2" spans="1:12" ht="14.25" customHeight="1" x14ac:dyDescent="0.3">
      <c r="A2" s="2" t="s">
        <v>1</v>
      </c>
    </row>
    <row r="3" spans="1:12" ht="14.25" customHeight="1" x14ac:dyDescent="0.25">
      <c r="A3" s="16"/>
    </row>
    <row r="4" spans="1:12" ht="14.25" customHeight="1" x14ac:dyDescent="0.3">
      <c r="A4" s="17" t="s">
        <v>65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4.25" customHeight="1" x14ac:dyDescent="0.3">
      <c r="A5" s="18" t="s">
        <v>14</v>
      </c>
      <c r="B5" s="19">
        <v>1</v>
      </c>
      <c r="C5" s="19">
        <v>1</v>
      </c>
      <c r="D5" s="19">
        <v>1</v>
      </c>
      <c r="E5" s="20">
        <v>1</v>
      </c>
      <c r="F5" s="21">
        <v>1</v>
      </c>
      <c r="G5" s="20">
        <v>1</v>
      </c>
      <c r="I5" s="6">
        <f t="shared" ref="I5:I6" si="0">B5+C5+D5+E5+F5+G5</f>
        <v>6</v>
      </c>
      <c r="J5" s="22">
        <v>1</v>
      </c>
      <c r="K5" s="6">
        <f t="shared" ref="K5:K7" si="1">I5-J5</f>
        <v>5</v>
      </c>
      <c r="L5" s="20">
        <v>1</v>
      </c>
    </row>
    <row r="6" spans="1:12" ht="14.25" customHeight="1" x14ac:dyDescent="0.3">
      <c r="A6" s="20" t="s">
        <v>66</v>
      </c>
      <c r="B6" s="20">
        <v>2</v>
      </c>
      <c r="C6" s="20">
        <v>2</v>
      </c>
      <c r="D6" s="20">
        <v>2</v>
      </c>
      <c r="E6" s="20">
        <v>2</v>
      </c>
      <c r="F6" s="21">
        <v>2</v>
      </c>
      <c r="G6" s="20">
        <v>2</v>
      </c>
      <c r="I6" s="6">
        <f t="shared" si="0"/>
        <v>12</v>
      </c>
      <c r="J6" s="22">
        <v>2</v>
      </c>
      <c r="K6" s="6">
        <f t="shared" si="1"/>
        <v>10</v>
      </c>
      <c r="L6" s="20">
        <v>2</v>
      </c>
    </row>
    <row r="7" spans="1:12" ht="14.25" customHeight="1" x14ac:dyDescent="0.3">
      <c r="A7" s="23" t="s">
        <v>67</v>
      </c>
      <c r="B7" s="20">
        <v>3</v>
      </c>
      <c r="C7" s="20">
        <v>3</v>
      </c>
      <c r="D7" s="20">
        <v>3</v>
      </c>
      <c r="E7" s="20">
        <v>3</v>
      </c>
      <c r="F7" s="24" t="s">
        <v>68</v>
      </c>
      <c r="G7" s="23" t="s">
        <v>69</v>
      </c>
      <c r="I7" s="6">
        <f>B7+C7+D7+E7+4+4</f>
        <v>20</v>
      </c>
      <c r="J7" s="22">
        <v>4</v>
      </c>
      <c r="K7" s="6">
        <f t="shared" si="1"/>
        <v>16</v>
      </c>
      <c r="L7" s="20">
        <v>3</v>
      </c>
    </row>
    <row r="8" spans="1:12" ht="14.25" customHeight="1" x14ac:dyDescent="0.3">
      <c r="D8" s="8"/>
      <c r="I8" s="6"/>
      <c r="J8" s="6"/>
      <c r="K8" s="6"/>
      <c r="L8" s="18"/>
    </row>
    <row r="9" spans="1:12" ht="14.25" customHeight="1" x14ac:dyDescent="0.3">
      <c r="A9" s="25" t="s">
        <v>17</v>
      </c>
      <c r="B9" s="18"/>
      <c r="C9" s="18"/>
      <c r="D9" s="18"/>
      <c r="E9" s="18"/>
      <c r="F9" s="18"/>
      <c r="G9" s="18"/>
      <c r="I9" s="6"/>
      <c r="J9" s="6"/>
      <c r="K9" s="6"/>
      <c r="L9" s="18"/>
    </row>
    <row r="10" spans="1:12" ht="14.25" customHeight="1" x14ac:dyDescent="0.3">
      <c r="A10" s="18" t="s">
        <v>19</v>
      </c>
      <c r="B10" s="19">
        <v>1</v>
      </c>
      <c r="C10" s="19">
        <v>1</v>
      </c>
      <c r="D10" s="19">
        <v>1</v>
      </c>
      <c r="E10" s="20">
        <v>1</v>
      </c>
      <c r="F10" s="21">
        <v>1</v>
      </c>
      <c r="G10" s="20">
        <v>1</v>
      </c>
      <c r="I10" s="6">
        <f t="shared" ref="I10:I15" si="2">B10+C10+D10+E10+F10+G10</f>
        <v>6</v>
      </c>
      <c r="J10" s="22">
        <v>1</v>
      </c>
      <c r="K10" s="6">
        <f t="shared" ref="K10:K15" si="3">I10-J10</f>
        <v>5</v>
      </c>
      <c r="L10" s="20">
        <v>1</v>
      </c>
    </row>
    <row r="11" spans="1:12" ht="14.25" customHeight="1" x14ac:dyDescent="0.3">
      <c r="A11" s="18" t="s">
        <v>16</v>
      </c>
      <c r="B11" s="20">
        <v>3</v>
      </c>
      <c r="C11" s="20">
        <v>2</v>
      </c>
      <c r="D11" s="21">
        <v>4</v>
      </c>
      <c r="E11" s="20">
        <v>3</v>
      </c>
      <c r="F11" s="20">
        <v>2</v>
      </c>
      <c r="G11" s="20">
        <v>3</v>
      </c>
      <c r="I11" s="6">
        <f t="shared" si="2"/>
        <v>17</v>
      </c>
      <c r="J11" s="22">
        <v>4</v>
      </c>
      <c r="K11" s="6">
        <f t="shared" si="3"/>
        <v>13</v>
      </c>
      <c r="L11" s="20">
        <v>2</v>
      </c>
    </row>
    <row r="12" spans="1:12" ht="14.25" customHeight="1" x14ac:dyDescent="0.3">
      <c r="A12" s="18" t="s">
        <v>70</v>
      </c>
      <c r="B12" s="20">
        <v>4</v>
      </c>
      <c r="C12" s="20">
        <v>4</v>
      </c>
      <c r="D12" s="20">
        <v>2</v>
      </c>
      <c r="E12" s="21">
        <v>4</v>
      </c>
      <c r="F12" s="20">
        <v>3</v>
      </c>
      <c r="G12" s="20">
        <v>2</v>
      </c>
      <c r="I12" s="6">
        <f t="shared" si="2"/>
        <v>19</v>
      </c>
      <c r="J12" s="22">
        <v>4</v>
      </c>
      <c r="K12" s="6">
        <f t="shared" si="3"/>
        <v>15</v>
      </c>
      <c r="L12" s="20">
        <v>3</v>
      </c>
    </row>
    <row r="13" spans="1:12" ht="14.25" customHeight="1" x14ac:dyDescent="0.3">
      <c r="A13" s="18" t="s">
        <v>18</v>
      </c>
      <c r="B13" s="20">
        <v>2</v>
      </c>
      <c r="C13" s="20">
        <v>5</v>
      </c>
      <c r="D13" s="21">
        <v>5</v>
      </c>
      <c r="E13" s="20">
        <v>2</v>
      </c>
      <c r="F13" s="20">
        <v>4</v>
      </c>
      <c r="G13" s="20">
        <v>4</v>
      </c>
      <c r="I13" s="6">
        <f t="shared" si="2"/>
        <v>22</v>
      </c>
      <c r="J13" s="22">
        <v>5</v>
      </c>
      <c r="K13" s="6">
        <f t="shared" si="3"/>
        <v>17</v>
      </c>
      <c r="L13" s="20">
        <v>4</v>
      </c>
    </row>
    <row r="14" spans="1:12" ht="14.25" customHeight="1" x14ac:dyDescent="0.3">
      <c r="A14" s="18" t="s">
        <v>33</v>
      </c>
      <c r="B14" s="20">
        <v>5</v>
      </c>
      <c r="C14" s="20">
        <v>3</v>
      </c>
      <c r="D14" s="20">
        <v>3</v>
      </c>
      <c r="E14" s="21">
        <v>6</v>
      </c>
      <c r="F14" s="20">
        <v>6</v>
      </c>
      <c r="G14" s="20">
        <v>6</v>
      </c>
      <c r="I14" s="6">
        <f t="shared" si="2"/>
        <v>29</v>
      </c>
      <c r="J14" s="22">
        <v>6</v>
      </c>
      <c r="K14" s="6">
        <f t="shared" si="3"/>
        <v>23</v>
      </c>
      <c r="L14" s="20">
        <v>5</v>
      </c>
    </row>
    <row r="15" spans="1:12" ht="14.25" customHeight="1" x14ac:dyDescent="0.3">
      <c r="A15" s="18" t="s">
        <v>71</v>
      </c>
      <c r="B15" s="20">
        <v>6</v>
      </c>
      <c r="C15" s="20">
        <v>6</v>
      </c>
      <c r="D15" s="21">
        <v>6</v>
      </c>
      <c r="E15" s="20">
        <v>5</v>
      </c>
      <c r="F15" s="20">
        <v>5</v>
      </c>
      <c r="G15" s="20">
        <v>5</v>
      </c>
      <c r="I15" s="6">
        <f t="shared" si="2"/>
        <v>33</v>
      </c>
      <c r="J15" s="22">
        <v>6</v>
      </c>
      <c r="K15" s="6">
        <f t="shared" si="3"/>
        <v>27</v>
      </c>
      <c r="L15" s="20">
        <v>6</v>
      </c>
    </row>
    <row r="16" spans="1:12" ht="14.25" customHeight="1" x14ac:dyDescent="0.3">
      <c r="D16" s="8"/>
      <c r="I16" s="8"/>
      <c r="J16" s="8"/>
      <c r="K16" s="8"/>
      <c r="L16" s="26"/>
    </row>
    <row r="17" spans="1:12" ht="14.25" customHeight="1" x14ac:dyDescent="0.3">
      <c r="A17" s="17" t="s">
        <v>72</v>
      </c>
      <c r="B17" s="18"/>
      <c r="C17" s="18"/>
      <c r="D17" s="18"/>
      <c r="E17" s="18"/>
      <c r="F17" s="18"/>
      <c r="G17" s="18"/>
      <c r="I17" s="6"/>
      <c r="J17" s="6"/>
      <c r="K17" s="6"/>
      <c r="L17" s="18"/>
    </row>
    <row r="18" spans="1:12" ht="14.25" customHeight="1" x14ac:dyDescent="0.3">
      <c r="A18" s="27" t="s">
        <v>73</v>
      </c>
      <c r="B18" s="23">
        <v>3</v>
      </c>
      <c r="C18" s="23">
        <v>1</v>
      </c>
      <c r="D18" s="23">
        <v>1</v>
      </c>
      <c r="E18" s="24">
        <v>3</v>
      </c>
      <c r="F18" s="23">
        <v>1</v>
      </c>
      <c r="G18" s="23">
        <v>2</v>
      </c>
      <c r="I18" s="6">
        <f t="shared" ref="I18:I21" si="4">B18+C18+D18+E18+F18+G18</f>
        <v>11</v>
      </c>
      <c r="J18" s="28">
        <v>3</v>
      </c>
      <c r="K18" s="6">
        <f t="shared" ref="K18:K25" si="5">I18-J18</f>
        <v>8</v>
      </c>
      <c r="L18" s="23">
        <v>1</v>
      </c>
    </row>
    <row r="19" spans="1:12" ht="14.25" customHeight="1" x14ac:dyDescent="0.3">
      <c r="A19" s="27" t="s">
        <v>22</v>
      </c>
      <c r="B19" s="23">
        <v>1</v>
      </c>
      <c r="C19" s="23">
        <v>2</v>
      </c>
      <c r="D19" s="23">
        <v>2</v>
      </c>
      <c r="E19" s="23">
        <v>2</v>
      </c>
      <c r="F19" s="24">
        <v>2</v>
      </c>
      <c r="G19" s="23">
        <v>1</v>
      </c>
      <c r="I19" s="6">
        <f t="shared" si="4"/>
        <v>10</v>
      </c>
      <c r="J19" s="28">
        <v>2</v>
      </c>
      <c r="K19" s="6">
        <f t="shared" si="5"/>
        <v>8</v>
      </c>
      <c r="L19" s="23">
        <v>2</v>
      </c>
    </row>
    <row r="20" spans="1:12" ht="14.25" customHeight="1" x14ac:dyDescent="0.3">
      <c r="A20" s="18" t="s">
        <v>23</v>
      </c>
      <c r="B20" s="21">
        <v>4</v>
      </c>
      <c r="C20" s="20">
        <v>3</v>
      </c>
      <c r="D20" s="20">
        <v>3</v>
      </c>
      <c r="E20" s="20">
        <v>1</v>
      </c>
      <c r="F20" s="20">
        <v>3</v>
      </c>
      <c r="G20" s="20">
        <v>3</v>
      </c>
      <c r="I20" s="6">
        <f t="shared" si="4"/>
        <v>17</v>
      </c>
      <c r="J20" s="22">
        <v>4</v>
      </c>
      <c r="K20" s="6">
        <f t="shared" si="5"/>
        <v>13</v>
      </c>
      <c r="L20" s="20">
        <v>3</v>
      </c>
    </row>
    <row r="21" spans="1:12" ht="14.25" customHeight="1" x14ac:dyDescent="0.3">
      <c r="A21" s="18" t="s">
        <v>26</v>
      </c>
      <c r="B21" s="20">
        <v>2</v>
      </c>
      <c r="C21" s="20">
        <v>4</v>
      </c>
      <c r="D21" s="20">
        <v>4</v>
      </c>
      <c r="E21" s="21">
        <v>5</v>
      </c>
      <c r="F21" s="20">
        <v>4</v>
      </c>
      <c r="G21" s="20">
        <v>5</v>
      </c>
      <c r="I21" s="6">
        <f t="shared" si="4"/>
        <v>24</v>
      </c>
      <c r="J21" s="22">
        <v>5</v>
      </c>
      <c r="K21" s="6">
        <f t="shared" si="5"/>
        <v>19</v>
      </c>
      <c r="L21" s="20">
        <v>4</v>
      </c>
    </row>
    <row r="22" spans="1:12" ht="14.25" customHeight="1" x14ac:dyDescent="0.3">
      <c r="A22" s="23" t="s">
        <v>27</v>
      </c>
      <c r="B22" s="20">
        <v>4</v>
      </c>
      <c r="C22" s="20">
        <v>5</v>
      </c>
      <c r="D22" s="24" t="s">
        <v>68</v>
      </c>
      <c r="E22" s="20">
        <v>4</v>
      </c>
      <c r="F22" s="20">
        <v>5</v>
      </c>
      <c r="G22" s="20">
        <v>4</v>
      </c>
      <c r="I22" s="6">
        <f>B22+C22+E22+F22+G22+9</f>
        <v>31</v>
      </c>
      <c r="J22" s="22">
        <v>9</v>
      </c>
      <c r="K22" s="6">
        <f t="shared" si="5"/>
        <v>22</v>
      </c>
      <c r="L22" s="20">
        <v>5</v>
      </c>
    </row>
    <row r="23" spans="1:12" ht="14.25" customHeight="1" x14ac:dyDescent="0.3">
      <c r="A23" s="23" t="s">
        <v>25</v>
      </c>
      <c r="B23" s="24" t="s">
        <v>68</v>
      </c>
      <c r="C23" s="20">
        <v>6</v>
      </c>
      <c r="D23" s="20">
        <v>5</v>
      </c>
      <c r="E23" s="20">
        <v>6</v>
      </c>
      <c r="F23" s="20">
        <v>6</v>
      </c>
      <c r="G23" s="20">
        <v>6</v>
      </c>
      <c r="I23" s="6">
        <f>C23+D23+E23+F23+G23+9</f>
        <v>38</v>
      </c>
      <c r="J23" s="22">
        <v>9</v>
      </c>
      <c r="K23" s="6">
        <f t="shared" si="5"/>
        <v>29</v>
      </c>
      <c r="L23" s="20">
        <v>6</v>
      </c>
    </row>
    <row r="24" spans="1:12" ht="14.25" customHeight="1" x14ac:dyDescent="0.3">
      <c r="A24" s="18" t="s">
        <v>74</v>
      </c>
      <c r="B24" s="20">
        <v>5</v>
      </c>
      <c r="C24" s="20">
        <v>7</v>
      </c>
      <c r="D24" s="20">
        <v>6</v>
      </c>
      <c r="E24" s="20">
        <v>7</v>
      </c>
      <c r="F24" s="21">
        <v>7</v>
      </c>
      <c r="G24" s="20">
        <v>7</v>
      </c>
      <c r="I24" s="6">
        <f>B24+C24+D24+E24+F24+G24</f>
        <v>39</v>
      </c>
      <c r="J24" s="22">
        <v>7</v>
      </c>
      <c r="K24" s="6">
        <f t="shared" si="5"/>
        <v>32</v>
      </c>
      <c r="L24" s="20">
        <v>7</v>
      </c>
    </row>
    <row r="25" spans="1:12" ht="14.25" customHeight="1" x14ac:dyDescent="0.3">
      <c r="A25" s="18" t="s">
        <v>75</v>
      </c>
      <c r="B25" s="28" t="s">
        <v>69</v>
      </c>
      <c r="C25" s="24" t="s">
        <v>69</v>
      </c>
      <c r="D25" s="28" t="s">
        <v>69</v>
      </c>
      <c r="E25" s="28" t="s">
        <v>69</v>
      </c>
      <c r="F25" s="28" t="s">
        <v>69</v>
      </c>
      <c r="G25" s="28" t="s">
        <v>69</v>
      </c>
      <c r="I25" s="6">
        <f>6*9</f>
        <v>54</v>
      </c>
      <c r="J25" s="28">
        <v>9</v>
      </c>
      <c r="K25" s="6">
        <f t="shared" si="5"/>
        <v>45</v>
      </c>
      <c r="L25" s="20">
        <v>8</v>
      </c>
    </row>
    <row r="26" spans="1:12" ht="14.25" customHeight="1" x14ac:dyDescent="0.3">
      <c r="A26" s="29"/>
      <c r="D26" s="8"/>
      <c r="I26" s="6"/>
      <c r="J26" s="6"/>
      <c r="K26" s="6"/>
      <c r="L26" s="18"/>
    </row>
    <row r="27" spans="1:12" ht="14.25" customHeight="1" x14ac:dyDescent="0.3">
      <c r="A27" s="25" t="s">
        <v>29</v>
      </c>
      <c r="B27" s="18"/>
      <c r="C27" s="18"/>
      <c r="D27" s="18"/>
      <c r="E27" s="18"/>
      <c r="F27" s="18"/>
      <c r="G27" s="18"/>
      <c r="I27" s="6"/>
      <c r="J27" s="6"/>
      <c r="K27" s="6"/>
      <c r="L27" s="18"/>
    </row>
    <row r="28" spans="1:12" ht="14.25" customHeight="1" x14ac:dyDescent="0.3">
      <c r="A28" s="18" t="s">
        <v>20</v>
      </c>
      <c r="B28" s="20">
        <v>1</v>
      </c>
      <c r="C28" s="20">
        <v>2</v>
      </c>
      <c r="D28" s="20">
        <v>1</v>
      </c>
      <c r="E28" s="20">
        <v>1</v>
      </c>
      <c r="F28" s="21">
        <v>2</v>
      </c>
      <c r="G28" s="20">
        <v>1</v>
      </c>
      <c r="I28" s="6">
        <f t="shared" ref="I28:I32" si="6">B28+C28+D28+E28+F28+G28</f>
        <v>8</v>
      </c>
      <c r="J28" s="22">
        <v>2</v>
      </c>
      <c r="K28" s="6">
        <f t="shared" ref="K28:K33" si="7">I28-J28</f>
        <v>6</v>
      </c>
      <c r="L28" s="20">
        <v>1</v>
      </c>
    </row>
    <row r="29" spans="1:12" ht="14.25" customHeight="1" x14ac:dyDescent="0.3">
      <c r="A29" s="18" t="s">
        <v>76</v>
      </c>
      <c r="B29" s="20">
        <v>3</v>
      </c>
      <c r="C29" s="20">
        <v>1</v>
      </c>
      <c r="D29" s="21">
        <v>4</v>
      </c>
      <c r="E29" s="20">
        <v>2</v>
      </c>
      <c r="F29" s="20">
        <v>1</v>
      </c>
      <c r="G29" s="20">
        <v>2</v>
      </c>
      <c r="I29" s="6">
        <f t="shared" si="6"/>
        <v>13</v>
      </c>
      <c r="J29" s="22">
        <v>4</v>
      </c>
      <c r="K29" s="6">
        <f t="shared" si="7"/>
        <v>9</v>
      </c>
      <c r="L29" s="20">
        <v>2</v>
      </c>
    </row>
    <row r="30" spans="1:12" ht="14.25" customHeight="1" x14ac:dyDescent="0.3">
      <c r="A30" s="18" t="s">
        <v>77</v>
      </c>
      <c r="B30" s="20">
        <v>2</v>
      </c>
      <c r="C30" s="20">
        <v>3</v>
      </c>
      <c r="D30" s="20">
        <v>2</v>
      </c>
      <c r="E30" s="21">
        <v>4</v>
      </c>
      <c r="F30" s="20">
        <v>3</v>
      </c>
      <c r="G30" s="20">
        <v>3</v>
      </c>
      <c r="I30" s="6">
        <f t="shared" si="6"/>
        <v>17</v>
      </c>
      <c r="J30" s="22">
        <v>4</v>
      </c>
      <c r="K30" s="6">
        <f t="shared" si="7"/>
        <v>13</v>
      </c>
      <c r="L30" s="20">
        <v>3</v>
      </c>
    </row>
    <row r="31" spans="1:12" ht="14.25" customHeight="1" x14ac:dyDescent="0.3">
      <c r="A31" s="18" t="s">
        <v>78</v>
      </c>
      <c r="B31" s="20">
        <v>4</v>
      </c>
      <c r="C31" s="20">
        <v>4</v>
      </c>
      <c r="D31" s="21">
        <v>5</v>
      </c>
      <c r="E31" s="20">
        <v>3</v>
      </c>
      <c r="F31" s="20">
        <v>4</v>
      </c>
      <c r="G31" s="20">
        <v>5</v>
      </c>
      <c r="I31" s="6">
        <f t="shared" si="6"/>
        <v>25</v>
      </c>
      <c r="J31" s="22">
        <v>5</v>
      </c>
      <c r="K31" s="6">
        <f t="shared" si="7"/>
        <v>20</v>
      </c>
      <c r="L31" s="20">
        <v>4</v>
      </c>
    </row>
    <row r="32" spans="1:12" ht="14.25" customHeight="1" x14ac:dyDescent="0.3">
      <c r="A32" s="18" t="s">
        <v>79</v>
      </c>
      <c r="B32" s="20">
        <v>5</v>
      </c>
      <c r="C32" s="20">
        <v>5</v>
      </c>
      <c r="D32" s="20">
        <v>3</v>
      </c>
      <c r="E32" s="21">
        <v>5</v>
      </c>
      <c r="F32" s="20">
        <v>5</v>
      </c>
      <c r="G32" s="20">
        <v>4</v>
      </c>
      <c r="I32" s="6">
        <f t="shared" si="6"/>
        <v>27</v>
      </c>
      <c r="J32" s="22">
        <v>5</v>
      </c>
      <c r="K32" s="6">
        <f t="shared" si="7"/>
        <v>22</v>
      </c>
      <c r="L32" s="20">
        <v>5</v>
      </c>
    </row>
    <row r="33" spans="1:12" ht="14.25" customHeight="1" x14ac:dyDescent="0.3">
      <c r="A33" s="18" t="s">
        <v>80</v>
      </c>
      <c r="B33" s="20">
        <v>6</v>
      </c>
      <c r="C33" s="20">
        <v>6</v>
      </c>
      <c r="D33" s="19">
        <v>6</v>
      </c>
      <c r="E33" s="24" t="s">
        <v>69</v>
      </c>
      <c r="F33" s="23" t="s">
        <v>69</v>
      </c>
      <c r="G33" s="23" t="s">
        <v>69</v>
      </c>
      <c r="I33" s="6">
        <f>B33+C33+D33+7+7+7</f>
        <v>39</v>
      </c>
      <c r="J33" s="22">
        <v>7</v>
      </c>
      <c r="K33" s="6">
        <f t="shared" si="7"/>
        <v>32</v>
      </c>
      <c r="L33" s="20">
        <v>6</v>
      </c>
    </row>
    <row r="34" spans="1:12" ht="14.25" customHeight="1" x14ac:dyDescent="0.3">
      <c r="A34" s="18"/>
      <c r="B34" s="18"/>
      <c r="C34" s="18"/>
      <c r="D34" s="18"/>
      <c r="E34" s="18"/>
      <c r="F34" s="18"/>
      <c r="G34" s="18"/>
      <c r="I34" s="6"/>
      <c r="J34" s="6"/>
      <c r="K34" s="6"/>
      <c r="L34" s="18"/>
    </row>
    <row r="35" spans="1:12" ht="14.25" customHeight="1" x14ac:dyDescent="0.3">
      <c r="A35" s="18"/>
      <c r="B35" s="18"/>
      <c r="C35" s="18"/>
      <c r="D35" s="18"/>
      <c r="E35" s="18"/>
      <c r="F35" s="18"/>
      <c r="G35" s="18"/>
      <c r="I35" s="6"/>
      <c r="J35" s="6"/>
      <c r="K35" s="6"/>
      <c r="L35" s="18"/>
    </row>
    <row r="36" spans="1:12" ht="14.25" customHeight="1" x14ac:dyDescent="0.25"/>
    <row r="37" spans="1:12" ht="14.25" customHeight="1" x14ac:dyDescent="0.25"/>
    <row r="38" spans="1:12" ht="14.25" customHeight="1" x14ac:dyDescent="0.4">
      <c r="A38" s="1" t="s">
        <v>39</v>
      </c>
      <c r="D38" s="2" t="s">
        <v>81</v>
      </c>
    </row>
    <row r="39" spans="1:12" ht="14.25" customHeight="1" x14ac:dyDescent="0.3">
      <c r="A39" s="3" t="s">
        <v>42</v>
      </c>
    </row>
    <row r="40" spans="1:12" ht="14.25" customHeight="1" x14ac:dyDescent="0.3">
      <c r="A40" s="3" t="s">
        <v>41</v>
      </c>
      <c r="B40" s="2" t="s">
        <v>4</v>
      </c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  <c r="I40" s="3" t="s">
        <v>43</v>
      </c>
    </row>
    <row r="41" spans="1:12" ht="14.25" customHeight="1" x14ac:dyDescent="0.3">
      <c r="A41" s="30" t="s">
        <v>82</v>
      </c>
      <c r="B41" s="30">
        <v>93.8</v>
      </c>
      <c r="C41" s="30">
        <v>93.8</v>
      </c>
      <c r="D41" s="30">
        <v>93.8</v>
      </c>
      <c r="E41" s="30">
        <v>93.8</v>
      </c>
      <c r="F41" s="30">
        <v>93.8</v>
      </c>
      <c r="G41" s="31" t="s">
        <v>45</v>
      </c>
      <c r="I41" s="2">
        <f t="shared" ref="I41:I43" si="8">SUM(B41:H41)</f>
        <v>469</v>
      </c>
    </row>
    <row r="42" spans="1:12" ht="14.25" customHeight="1" x14ac:dyDescent="0.3">
      <c r="A42" s="30" t="s">
        <v>83</v>
      </c>
      <c r="B42" s="30">
        <v>90</v>
      </c>
      <c r="C42" s="30">
        <v>90</v>
      </c>
      <c r="D42" s="30">
        <v>90</v>
      </c>
      <c r="E42" s="30">
        <v>90</v>
      </c>
      <c r="F42" s="30">
        <v>90</v>
      </c>
      <c r="G42" s="31" t="s">
        <v>45</v>
      </c>
      <c r="I42" s="2">
        <f t="shared" si="8"/>
        <v>450</v>
      </c>
    </row>
    <row r="43" spans="1:12" ht="14.25" customHeight="1" x14ac:dyDescent="0.3">
      <c r="A43" s="32" t="s">
        <v>84</v>
      </c>
      <c r="B43" s="30">
        <v>95.5</v>
      </c>
      <c r="C43" s="30">
        <v>95.5</v>
      </c>
      <c r="D43" s="30">
        <v>86.9</v>
      </c>
      <c r="E43" s="30">
        <v>86.9</v>
      </c>
      <c r="F43" s="30">
        <v>86.9</v>
      </c>
      <c r="G43" s="31" t="s">
        <v>45</v>
      </c>
      <c r="I43" s="2">
        <f t="shared" si="8"/>
        <v>451.69999999999993</v>
      </c>
    </row>
    <row r="44" spans="1:12" ht="14.25" customHeight="1" x14ac:dyDescent="0.3">
      <c r="I44" s="9">
        <f>SUM(I41:I43)</f>
        <v>1370.6999999999998</v>
      </c>
    </row>
    <row r="45" spans="1:12" ht="14.25" customHeight="1" x14ac:dyDescent="0.3">
      <c r="A45" s="3" t="s">
        <v>48</v>
      </c>
    </row>
    <row r="46" spans="1:12" ht="14.25" customHeight="1" x14ac:dyDescent="0.3">
      <c r="A46" s="30" t="s">
        <v>85</v>
      </c>
      <c r="B46" s="30">
        <v>65</v>
      </c>
      <c r="C46" s="30">
        <v>65</v>
      </c>
      <c r="D46" s="30">
        <v>65</v>
      </c>
      <c r="E46" s="30">
        <v>65</v>
      </c>
      <c r="F46" s="30">
        <v>65</v>
      </c>
      <c r="G46" s="31" t="s">
        <v>45</v>
      </c>
      <c r="I46" s="2">
        <f>SUM(B46:H46)</f>
        <v>325</v>
      </c>
    </row>
    <row r="47" spans="1:12" ht="14.25" customHeight="1" x14ac:dyDescent="0.3">
      <c r="G47" s="33"/>
      <c r="I47" s="30">
        <v>0</v>
      </c>
    </row>
    <row r="48" spans="1:12" ht="14.25" customHeight="1" x14ac:dyDescent="0.3">
      <c r="G48" s="33"/>
      <c r="I48" s="30">
        <v>0</v>
      </c>
    </row>
    <row r="49" spans="1:9" ht="14.25" customHeight="1" x14ac:dyDescent="0.3">
      <c r="I49" s="9">
        <f>SUM(I46:I48)</f>
        <v>325</v>
      </c>
    </row>
    <row r="50" spans="1:9" ht="14.25" customHeight="1" x14ac:dyDescent="0.25"/>
    <row r="51" spans="1:9" ht="14.25" customHeight="1" x14ac:dyDescent="0.3">
      <c r="A51" s="3" t="s">
        <v>59</v>
      </c>
    </row>
    <row r="52" spans="1:9" ht="14.25" customHeight="1" x14ac:dyDescent="0.3">
      <c r="A52" s="30" t="s">
        <v>86</v>
      </c>
      <c r="B52" s="30">
        <v>89.9</v>
      </c>
      <c r="C52" s="30">
        <v>74</v>
      </c>
      <c r="D52" s="30">
        <v>89.9</v>
      </c>
      <c r="E52" s="30">
        <v>74</v>
      </c>
      <c r="F52" s="30">
        <v>74</v>
      </c>
      <c r="G52" s="31" t="s">
        <v>45</v>
      </c>
      <c r="I52" s="2">
        <f t="shared" ref="I52:I54" si="9">SUM(B52:H52)</f>
        <v>401.8</v>
      </c>
    </row>
    <row r="53" spans="1:9" ht="14.25" customHeight="1" x14ac:dyDescent="0.3">
      <c r="A53" s="30" t="s">
        <v>87</v>
      </c>
      <c r="B53" s="30">
        <v>86.9</v>
      </c>
      <c r="C53" s="30">
        <v>69.5</v>
      </c>
      <c r="D53" s="30">
        <v>69.5</v>
      </c>
      <c r="E53" s="30">
        <v>69.5</v>
      </c>
      <c r="F53" s="30">
        <v>60.8</v>
      </c>
      <c r="G53" s="31" t="s">
        <v>45</v>
      </c>
      <c r="I53" s="2">
        <f t="shared" si="9"/>
        <v>356.2</v>
      </c>
    </row>
    <row r="54" spans="1:9" ht="14.25" customHeight="1" x14ac:dyDescent="0.3">
      <c r="G54" s="33"/>
      <c r="I54" s="2">
        <f t="shared" si="9"/>
        <v>0</v>
      </c>
    </row>
    <row r="55" spans="1:9" ht="14.25" customHeight="1" x14ac:dyDescent="0.3">
      <c r="I55" s="9">
        <f>SUM(I52:I54)</f>
        <v>758</v>
      </c>
    </row>
    <row r="56" spans="1:9" ht="14.25" customHeight="1" x14ac:dyDescent="0.3">
      <c r="A56" s="3" t="s">
        <v>55</v>
      </c>
    </row>
    <row r="57" spans="1:9" ht="14.25" customHeight="1" x14ac:dyDescent="0.3">
      <c r="A57" s="30" t="s">
        <v>88</v>
      </c>
      <c r="B57" s="30">
        <v>74</v>
      </c>
      <c r="C57" s="30">
        <v>83.9</v>
      </c>
      <c r="D57" s="30">
        <v>74</v>
      </c>
      <c r="E57" s="30">
        <v>83.9</v>
      </c>
      <c r="F57" s="30">
        <v>74</v>
      </c>
      <c r="G57" s="31" t="s">
        <v>45</v>
      </c>
      <c r="I57" s="2">
        <f t="shared" ref="I57:I58" si="10">SUM(B57:H57)</f>
        <v>389.8</v>
      </c>
    </row>
    <row r="58" spans="1:9" ht="14.25" customHeight="1" x14ac:dyDescent="0.3">
      <c r="A58" s="30" t="s">
        <v>89</v>
      </c>
      <c r="B58" s="30">
        <v>93.8</v>
      </c>
      <c r="C58" s="30">
        <v>83.9</v>
      </c>
      <c r="D58" s="30">
        <v>93.8</v>
      </c>
      <c r="E58" s="30">
        <v>93.8</v>
      </c>
      <c r="F58" s="30">
        <v>93.8</v>
      </c>
      <c r="G58" s="31" t="s">
        <v>45</v>
      </c>
      <c r="I58" s="2">
        <f t="shared" si="10"/>
        <v>459.1</v>
      </c>
    </row>
    <row r="59" spans="1:9" ht="14.25" customHeight="1" x14ac:dyDescent="0.3">
      <c r="G59" s="33"/>
      <c r="I59" s="30">
        <v>0</v>
      </c>
    </row>
    <row r="60" spans="1:9" ht="14.25" customHeight="1" x14ac:dyDescent="0.3">
      <c r="I60" s="9">
        <f>SUM(I57:I59)</f>
        <v>848.90000000000009</v>
      </c>
    </row>
    <row r="61" spans="1:9" ht="14.25" customHeight="1" x14ac:dyDescent="0.25"/>
    <row r="62" spans="1:9" ht="14.25" customHeight="1" x14ac:dyDescent="0.3">
      <c r="A62" s="3" t="s">
        <v>90</v>
      </c>
    </row>
    <row r="63" spans="1:9" ht="14.25" customHeight="1" x14ac:dyDescent="0.3">
      <c r="A63" s="30" t="s">
        <v>91</v>
      </c>
      <c r="B63" s="30">
        <v>64</v>
      </c>
      <c r="C63" s="30">
        <v>64</v>
      </c>
      <c r="D63" s="30">
        <v>83.9</v>
      </c>
      <c r="E63" s="30">
        <v>74</v>
      </c>
      <c r="F63" s="30">
        <v>83.9</v>
      </c>
      <c r="G63" s="31" t="s">
        <v>45</v>
      </c>
      <c r="I63" s="2">
        <f t="shared" ref="I63:I65" si="11">SUM(B63:H63)</f>
        <v>369.79999999999995</v>
      </c>
    </row>
    <row r="64" spans="1:9" ht="14.25" customHeight="1" x14ac:dyDescent="0.3">
      <c r="A64" s="30" t="s">
        <v>92</v>
      </c>
      <c r="B64" s="30">
        <v>69.5</v>
      </c>
      <c r="C64" s="30">
        <v>60.8</v>
      </c>
      <c r="D64" s="30">
        <v>69.5</v>
      </c>
      <c r="E64" s="30">
        <v>60.8</v>
      </c>
      <c r="F64" s="30">
        <v>69.5</v>
      </c>
      <c r="G64" s="31" t="s">
        <v>45</v>
      </c>
      <c r="I64" s="2">
        <f t="shared" si="11"/>
        <v>330.1</v>
      </c>
    </row>
    <row r="65" spans="1:9" ht="14.25" customHeight="1" x14ac:dyDescent="0.3">
      <c r="I65" s="2">
        <f t="shared" si="11"/>
        <v>0</v>
      </c>
    </row>
    <row r="66" spans="1:9" ht="14.25" customHeight="1" x14ac:dyDescent="0.3">
      <c r="I66" s="9">
        <f>SUM(I63:I65)</f>
        <v>699.9</v>
      </c>
    </row>
    <row r="67" spans="1:9" ht="14.25" customHeight="1" x14ac:dyDescent="0.3">
      <c r="A67" s="3" t="s">
        <v>93</v>
      </c>
    </row>
    <row r="68" spans="1:9" ht="14.25" customHeight="1" x14ac:dyDescent="0.3">
      <c r="A68" s="30" t="s">
        <v>94</v>
      </c>
      <c r="B68" s="30">
        <v>78.2</v>
      </c>
      <c r="C68" s="30">
        <v>95.5</v>
      </c>
      <c r="D68" s="30">
        <v>95.5</v>
      </c>
      <c r="E68" s="30">
        <v>95.5</v>
      </c>
      <c r="F68" s="30">
        <v>86.9</v>
      </c>
      <c r="G68" s="31" t="s">
        <v>45</v>
      </c>
      <c r="I68" s="2">
        <f t="shared" ref="I68:I70" si="12">SUM(B68:H68)</f>
        <v>451.6</v>
      </c>
    </row>
    <row r="69" spans="1:9" ht="14.25" customHeight="1" x14ac:dyDescent="0.3">
      <c r="A69" s="30" t="s">
        <v>95</v>
      </c>
      <c r="B69" s="30">
        <v>78.2</v>
      </c>
      <c r="C69" s="30">
        <v>78.2</v>
      </c>
      <c r="D69" s="30">
        <v>78.2</v>
      </c>
      <c r="E69" s="30">
        <v>78.2</v>
      </c>
      <c r="F69" s="30">
        <v>95.5</v>
      </c>
      <c r="G69" s="31" t="s">
        <v>45</v>
      </c>
      <c r="I69" s="2">
        <f t="shared" si="12"/>
        <v>408.3</v>
      </c>
    </row>
    <row r="70" spans="1:9" ht="14.25" customHeight="1" x14ac:dyDescent="0.3">
      <c r="A70" s="30" t="s">
        <v>96</v>
      </c>
      <c r="B70" s="30">
        <v>44.2</v>
      </c>
      <c r="C70" s="30">
        <v>44.2</v>
      </c>
      <c r="D70" s="30">
        <v>44.2</v>
      </c>
      <c r="E70" s="30">
        <v>44.2</v>
      </c>
      <c r="F70" s="30">
        <v>44.2</v>
      </c>
      <c r="G70" s="31" t="s">
        <v>45</v>
      </c>
      <c r="I70" s="2">
        <f t="shared" si="12"/>
        <v>221</v>
      </c>
    </row>
    <row r="71" spans="1:9" ht="14.25" customHeight="1" x14ac:dyDescent="0.3">
      <c r="I71" s="9">
        <f>SUM(I68:I70)</f>
        <v>1080.9000000000001</v>
      </c>
    </row>
    <row r="72" spans="1:9" ht="14.25" customHeight="1" x14ac:dyDescent="0.3">
      <c r="A72" s="3" t="s">
        <v>97</v>
      </c>
    </row>
    <row r="73" spans="1:9" ht="14.25" customHeight="1" x14ac:dyDescent="0.3">
      <c r="A73" s="30" t="s">
        <v>98</v>
      </c>
      <c r="B73" s="30">
        <v>54.1</v>
      </c>
      <c r="C73" s="30">
        <v>54.1</v>
      </c>
      <c r="D73" s="30">
        <v>74</v>
      </c>
      <c r="E73" s="30">
        <v>54.1</v>
      </c>
      <c r="F73" s="30">
        <v>64</v>
      </c>
      <c r="G73" s="31" t="s">
        <v>45</v>
      </c>
      <c r="I73" s="2">
        <f>SUM(B73:H73)</f>
        <v>300.29999999999995</v>
      </c>
    </row>
    <row r="74" spans="1:9" ht="14.25" customHeight="1" x14ac:dyDescent="0.3">
      <c r="G74" s="33"/>
      <c r="I74" s="30">
        <v>0</v>
      </c>
    </row>
    <row r="75" spans="1:9" ht="14.25" customHeight="1" x14ac:dyDescent="0.3">
      <c r="G75" s="33"/>
      <c r="I75" s="30">
        <v>0</v>
      </c>
    </row>
    <row r="76" spans="1:9" ht="14.25" customHeight="1" x14ac:dyDescent="0.3">
      <c r="G76" s="26"/>
      <c r="I76" s="9">
        <f>SUM(I73:I75)</f>
        <v>300.29999999999995</v>
      </c>
    </row>
    <row r="77" spans="1:9" ht="14.25" customHeight="1" x14ac:dyDescent="0.3">
      <c r="A77" s="3" t="s">
        <v>99</v>
      </c>
      <c r="G77" s="26"/>
      <c r="I77" s="8"/>
    </row>
    <row r="78" spans="1:9" ht="14.25" customHeight="1" x14ac:dyDescent="0.3">
      <c r="A78" s="30" t="s">
        <v>100</v>
      </c>
      <c r="B78" s="30">
        <v>77.5</v>
      </c>
      <c r="C78" s="30">
        <v>77.5</v>
      </c>
      <c r="D78" s="30">
        <v>77.5</v>
      </c>
      <c r="E78" s="30">
        <v>77.5</v>
      </c>
      <c r="F78" s="30">
        <v>77.5</v>
      </c>
      <c r="G78" s="31" t="s">
        <v>45</v>
      </c>
      <c r="I78" s="8">
        <f>SUM(B78:H78)</f>
        <v>387.5</v>
      </c>
    </row>
    <row r="79" spans="1:9" ht="14.25" customHeight="1" x14ac:dyDescent="0.3">
      <c r="G79" s="33"/>
      <c r="I79" s="30">
        <v>0</v>
      </c>
    </row>
    <row r="80" spans="1:9" ht="14.25" customHeight="1" x14ac:dyDescent="0.3">
      <c r="G80" s="33"/>
      <c r="I80" s="34">
        <v>0</v>
      </c>
    </row>
    <row r="81" spans="1:9" ht="14.25" customHeight="1" x14ac:dyDescent="0.3">
      <c r="G81" s="8"/>
      <c r="I81" s="2">
        <f>SUM(I78:I80)</f>
        <v>387.5</v>
      </c>
    </row>
    <row r="82" spans="1:9" ht="14.25" customHeight="1" x14ac:dyDescent="0.3">
      <c r="A82" s="3" t="s">
        <v>52</v>
      </c>
      <c r="G82" s="26"/>
      <c r="I82" s="8"/>
    </row>
    <row r="83" spans="1:9" ht="14.25" customHeight="1" x14ac:dyDescent="0.3">
      <c r="A83" s="30" t="s">
        <v>101</v>
      </c>
      <c r="B83" s="30">
        <v>44.2</v>
      </c>
      <c r="C83" s="30">
        <v>44.2</v>
      </c>
      <c r="D83" s="30">
        <v>54.1</v>
      </c>
      <c r="E83" s="30">
        <v>54.1</v>
      </c>
      <c r="F83" s="30">
        <v>54.1</v>
      </c>
      <c r="G83" s="31" t="s">
        <v>45</v>
      </c>
      <c r="I83" s="8">
        <f t="shared" ref="I83:I84" si="13">SUM(B83:H83)</f>
        <v>250.7</v>
      </c>
    </row>
    <row r="84" spans="1:9" ht="14.25" customHeight="1" x14ac:dyDescent="0.3">
      <c r="A84" s="30" t="s">
        <v>102</v>
      </c>
      <c r="B84" s="30">
        <v>54.1</v>
      </c>
      <c r="C84" s="30">
        <v>74</v>
      </c>
      <c r="D84" s="30">
        <v>74</v>
      </c>
      <c r="E84" s="30">
        <v>44.2</v>
      </c>
      <c r="F84" s="30">
        <v>44.2</v>
      </c>
      <c r="G84" s="31" t="s">
        <v>45</v>
      </c>
      <c r="I84" s="8">
        <f t="shared" si="13"/>
        <v>290.5</v>
      </c>
    </row>
    <row r="85" spans="1:9" ht="14.25" customHeight="1" x14ac:dyDescent="0.3">
      <c r="I85" s="34">
        <v>0</v>
      </c>
    </row>
    <row r="86" spans="1:9" ht="14.25" customHeight="1" x14ac:dyDescent="0.3">
      <c r="G86" s="26"/>
      <c r="I86" s="8">
        <f>SUM(I83:I85)</f>
        <v>541.20000000000005</v>
      </c>
    </row>
    <row r="87" spans="1:9" ht="14.25" customHeight="1" x14ac:dyDescent="0.3">
      <c r="A87" s="3" t="s">
        <v>103</v>
      </c>
      <c r="G87" s="26"/>
      <c r="I87" s="8"/>
    </row>
    <row r="88" spans="1:9" ht="14.25" customHeight="1" x14ac:dyDescent="0.3">
      <c r="A88" s="30" t="s">
        <v>104</v>
      </c>
      <c r="B88" s="30">
        <v>74</v>
      </c>
      <c r="C88" s="30">
        <v>93.8</v>
      </c>
      <c r="D88" s="30">
        <v>83.9</v>
      </c>
      <c r="E88" s="30">
        <v>93.8</v>
      </c>
      <c r="F88" s="30">
        <v>83.9</v>
      </c>
      <c r="G88" s="31" t="s">
        <v>45</v>
      </c>
      <c r="I88" s="8">
        <f>SUM(A88:H88)</f>
        <v>429.4</v>
      </c>
    </row>
    <row r="89" spans="1:9" ht="14.25" customHeight="1" x14ac:dyDescent="0.3">
      <c r="I89" s="30">
        <v>0</v>
      </c>
    </row>
    <row r="90" spans="1:9" ht="14.25" customHeight="1" x14ac:dyDescent="0.3">
      <c r="I90" s="34">
        <v>0</v>
      </c>
    </row>
    <row r="91" spans="1:9" ht="14.25" customHeight="1" x14ac:dyDescent="0.3">
      <c r="G91" s="26"/>
      <c r="I91" s="8">
        <f>SUM(I88:I90)</f>
        <v>429.4</v>
      </c>
    </row>
    <row r="92" spans="1:9" ht="14.25" customHeight="1" x14ac:dyDescent="0.3">
      <c r="G92" s="26"/>
      <c r="I92" s="8"/>
    </row>
    <row r="93" spans="1:9" ht="14.25" customHeight="1" x14ac:dyDescent="0.35">
      <c r="A93" s="10" t="s">
        <v>63</v>
      </c>
      <c r="B93" s="35" t="s">
        <v>105</v>
      </c>
      <c r="C93" s="10" t="s">
        <v>13</v>
      </c>
      <c r="I93" s="8"/>
    </row>
    <row r="94" spans="1:9" ht="14.25" customHeight="1" x14ac:dyDescent="0.3">
      <c r="A94" s="36" t="s">
        <v>41</v>
      </c>
      <c r="B94" s="37">
        <v>1370.7</v>
      </c>
      <c r="C94" s="38">
        <v>1</v>
      </c>
      <c r="I94" s="8"/>
    </row>
    <row r="95" spans="1:9" ht="14.25" customHeight="1" x14ac:dyDescent="0.3">
      <c r="A95" s="36" t="s">
        <v>93</v>
      </c>
      <c r="B95" s="38">
        <v>1080.9000000000001</v>
      </c>
      <c r="C95" s="38">
        <v>2</v>
      </c>
    </row>
    <row r="96" spans="1:9" ht="14.25" customHeight="1" x14ac:dyDescent="0.3">
      <c r="A96" s="36" t="s">
        <v>55</v>
      </c>
      <c r="B96" s="37">
        <v>848.9</v>
      </c>
      <c r="C96" s="38">
        <v>3</v>
      </c>
    </row>
    <row r="97" spans="1:3" ht="14.25" customHeight="1" x14ac:dyDescent="0.3">
      <c r="A97" s="36" t="s">
        <v>59</v>
      </c>
      <c r="B97" s="37">
        <v>758</v>
      </c>
      <c r="C97" s="38">
        <v>4</v>
      </c>
    </row>
    <row r="98" spans="1:3" ht="14.25" customHeight="1" x14ac:dyDescent="0.3">
      <c r="A98" s="36" t="s">
        <v>106</v>
      </c>
      <c r="B98" s="37">
        <v>699.9</v>
      </c>
      <c r="C98" s="38">
        <v>5</v>
      </c>
    </row>
    <row r="99" spans="1:3" ht="14.25" customHeight="1" x14ac:dyDescent="0.3">
      <c r="A99" s="36" t="s">
        <v>52</v>
      </c>
      <c r="B99" s="38">
        <v>541.20000000000005</v>
      </c>
      <c r="C99" s="38">
        <v>6</v>
      </c>
    </row>
    <row r="100" spans="1:3" ht="14.25" customHeight="1" x14ac:dyDescent="0.3">
      <c r="A100" s="36" t="s">
        <v>103</v>
      </c>
      <c r="B100" s="38">
        <v>429.4</v>
      </c>
      <c r="C100" s="38">
        <v>7</v>
      </c>
    </row>
    <row r="101" spans="1:3" ht="14.25" customHeight="1" x14ac:dyDescent="0.3">
      <c r="A101" s="36" t="s">
        <v>107</v>
      </c>
      <c r="B101" s="38">
        <v>387.5</v>
      </c>
      <c r="C101" s="38">
        <v>8</v>
      </c>
    </row>
    <row r="102" spans="1:3" ht="14.25" customHeight="1" x14ac:dyDescent="0.3">
      <c r="A102" s="36" t="s">
        <v>48</v>
      </c>
      <c r="B102" s="37">
        <v>325</v>
      </c>
      <c r="C102" s="38">
        <v>9</v>
      </c>
    </row>
    <row r="103" spans="1:3" ht="14.25" customHeight="1" x14ac:dyDescent="0.3">
      <c r="A103" s="36" t="s">
        <v>108</v>
      </c>
      <c r="B103" s="38">
        <v>300.3</v>
      </c>
      <c r="C103" s="38">
        <v>10</v>
      </c>
    </row>
    <row r="104" spans="1:3" ht="14.25" customHeight="1" x14ac:dyDescent="0.25"/>
    <row r="105" spans="1:3" ht="14.25" customHeight="1" x14ac:dyDescent="0.25"/>
    <row r="106" spans="1:3" ht="14.25" customHeight="1" x14ac:dyDescent="0.25"/>
    <row r="107" spans="1:3" ht="14.25" customHeight="1" x14ac:dyDescent="0.25"/>
    <row r="108" spans="1:3" ht="14.25" customHeight="1" x14ac:dyDescent="0.25"/>
    <row r="109" spans="1:3" ht="14.25" customHeight="1" x14ac:dyDescent="0.25"/>
    <row r="110" spans="1:3" ht="14.25" customHeight="1" x14ac:dyDescent="0.25"/>
    <row r="111" spans="1:3" ht="14.25" customHeight="1" x14ac:dyDescent="0.25"/>
    <row r="112" spans="1:3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59765625" defaultRowHeight="15" customHeight="1" x14ac:dyDescent="0.25"/>
  <cols>
    <col min="1" max="1" width="7.59765625" customWidth="1"/>
    <col min="2" max="2" width="10.59765625" customWidth="1"/>
    <col min="3" max="3" width="8.5" customWidth="1"/>
    <col min="4" max="4" width="7.59765625" customWidth="1"/>
    <col min="5" max="5" width="10.19921875" customWidth="1"/>
    <col min="6" max="6" width="10" customWidth="1"/>
    <col min="7" max="7" width="5.3984375" customWidth="1"/>
    <col min="8" max="8" width="9.3984375" customWidth="1"/>
    <col min="9" max="9" width="10.19921875" customWidth="1"/>
    <col min="10" max="10" width="5.59765625" customWidth="1"/>
    <col min="11" max="11" width="7.59765625" customWidth="1"/>
    <col min="12" max="12" width="10.19921875" customWidth="1"/>
    <col min="13" max="13" width="6.19921875" customWidth="1"/>
    <col min="14" max="14" width="9.3984375" customWidth="1"/>
    <col min="15" max="15" width="7.59765625" customWidth="1"/>
    <col min="16" max="16" width="6" customWidth="1"/>
    <col min="17" max="17" width="10.3984375" customWidth="1"/>
    <col min="18" max="18" width="8.09765625" customWidth="1"/>
    <col min="19" max="19" width="5.3984375" customWidth="1"/>
    <col min="20" max="22" width="8.8984375" customWidth="1"/>
    <col min="23" max="23" width="5.09765625" customWidth="1"/>
    <col min="24" max="26" width="7.59765625" customWidth="1"/>
  </cols>
  <sheetData>
    <row r="1" spans="1:26" ht="14.25" customHeight="1" x14ac:dyDescent="0.25"/>
    <row r="2" spans="1:26" ht="14.25" customHeight="1" x14ac:dyDescent="0.3">
      <c r="E2" s="2" t="s">
        <v>109</v>
      </c>
      <c r="H2" s="2" t="s">
        <v>109</v>
      </c>
      <c r="K2" s="2" t="s">
        <v>109</v>
      </c>
      <c r="N2" s="2" t="s">
        <v>109</v>
      </c>
      <c r="Q2" s="2" t="s">
        <v>109</v>
      </c>
      <c r="T2" s="2" t="s">
        <v>109</v>
      </c>
    </row>
    <row r="3" spans="1:26" ht="14.25" customHeight="1" x14ac:dyDescent="0.3">
      <c r="E3" s="39">
        <v>0.4422800925925926</v>
      </c>
      <c r="H3" s="39">
        <v>0.46322916666666669</v>
      </c>
      <c r="K3" s="39">
        <v>0.48417824074074073</v>
      </c>
      <c r="N3" s="39">
        <v>0.57309027777777777</v>
      </c>
      <c r="Q3" s="40">
        <v>0.58974537037037034</v>
      </c>
      <c r="T3" s="40">
        <v>0.61057870370370371</v>
      </c>
    </row>
    <row r="4" spans="1:26" ht="14.25" customHeight="1" x14ac:dyDescent="0.3">
      <c r="A4" s="3" t="s">
        <v>110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114</v>
      </c>
      <c r="I4" s="3" t="s">
        <v>115</v>
      </c>
      <c r="J4" s="3" t="s">
        <v>117</v>
      </c>
      <c r="K4" s="3" t="s">
        <v>114</v>
      </c>
      <c r="L4" s="3" t="s">
        <v>115</v>
      </c>
      <c r="M4" s="3" t="s">
        <v>118</v>
      </c>
      <c r="N4" s="3" t="s">
        <v>114</v>
      </c>
      <c r="O4" s="3" t="s">
        <v>115</v>
      </c>
      <c r="P4" s="3" t="s">
        <v>119</v>
      </c>
      <c r="Q4" s="3"/>
      <c r="R4" s="3"/>
      <c r="S4" s="3" t="s">
        <v>120</v>
      </c>
      <c r="T4" s="3"/>
      <c r="U4" s="3"/>
      <c r="V4" s="3" t="s">
        <v>121</v>
      </c>
      <c r="W4" s="3" t="s">
        <v>122</v>
      </c>
      <c r="X4" s="3" t="s">
        <v>123</v>
      </c>
      <c r="Y4" s="3"/>
      <c r="Z4" s="3"/>
    </row>
    <row r="5" spans="1:26" ht="14.25" customHeight="1" x14ac:dyDescent="0.3">
      <c r="A5" s="2" t="s">
        <v>17</v>
      </c>
      <c r="B5" s="2" t="s">
        <v>16</v>
      </c>
      <c r="C5" s="2" t="s">
        <v>124</v>
      </c>
      <c r="D5" s="2">
        <v>1100</v>
      </c>
      <c r="E5" s="39">
        <v>0.45023148148148145</v>
      </c>
      <c r="F5" s="41">
        <f>1000*(E5-E3)/D5</f>
        <v>7.2285353535353229E-3</v>
      </c>
      <c r="G5" s="30">
        <v>3</v>
      </c>
      <c r="H5" s="39">
        <v>0.47496527777777775</v>
      </c>
      <c r="I5" s="41">
        <f>1000*(H5-H3)/D5</f>
        <v>1.066919191919187E-2</v>
      </c>
      <c r="J5" s="30">
        <v>2</v>
      </c>
      <c r="K5" s="39">
        <v>0.49518518518518517</v>
      </c>
      <c r="L5" s="41">
        <f>1000*(K5-K3)/D5</f>
        <v>1.0006313131313132E-2</v>
      </c>
      <c r="M5" s="30">
        <v>4</v>
      </c>
      <c r="N5" s="39">
        <v>0.58281249999999996</v>
      </c>
      <c r="O5" s="41">
        <f>1000*(N5-N3)/D5</f>
        <v>8.8383838383838068E-3</v>
      </c>
      <c r="P5" s="30">
        <v>3</v>
      </c>
      <c r="Q5" s="40">
        <v>0.59885416666666669</v>
      </c>
      <c r="R5" s="41">
        <f>1000*(Q5-Q3)/D5</f>
        <v>8.2807239057239562E-3</v>
      </c>
      <c r="S5" s="30">
        <v>2</v>
      </c>
      <c r="T5" s="40">
        <v>0.62003472222222222</v>
      </c>
      <c r="U5" s="41">
        <f>1000*(T5-T3)/D5</f>
        <v>8.5963804713804683E-3</v>
      </c>
      <c r="V5" s="30">
        <v>3</v>
      </c>
      <c r="W5" s="2">
        <f t="shared" ref="W5:W10" si="0">G5+J5+M5+P5+S5+V5</f>
        <v>17</v>
      </c>
      <c r="X5" s="42">
        <f>RANK(W5,W5:W6, 1)</f>
        <v>1</v>
      </c>
      <c r="Y5" s="41"/>
      <c r="Z5" s="41"/>
    </row>
    <row r="6" spans="1:26" ht="14.25" customHeight="1" x14ac:dyDescent="0.3">
      <c r="B6" s="2" t="s">
        <v>18</v>
      </c>
      <c r="C6" s="2" t="s">
        <v>125</v>
      </c>
      <c r="D6" s="2">
        <v>1147</v>
      </c>
      <c r="E6" s="39">
        <v>0.45034722222222223</v>
      </c>
      <c r="F6" s="41">
        <f>1000*(E6-E3)/D6</f>
        <v>7.033242920339698E-3</v>
      </c>
      <c r="G6" s="30">
        <v>2</v>
      </c>
      <c r="H6" s="39">
        <v>0.4762615740740741</v>
      </c>
      <c r="I6" s="41">
        <f>1000*(H6-H3)/D6</f>
        <v>1.1362168620233136E-2</v>
      </c>
      <c r="J6" s="30">
        <v>5</v>
      </c>
      <c r="K6" s="39">
        <v>0.49592592592592594</v>
      </c>
      <c r="L6" s="41">
        <f>1000*(K6-K3)/D6</f>
        <v>1.0242096935645343E-2</v>
      </c>
      <c r="M6" s="30">
        <v>5</v>
      </c>
      <c r="N6" s="39">
        <v>0.58310185185185182</v>
      </c>
      <c r="O6" s="41">
        <f>1000*(N6-N3)/D6</f>
        <v>8.7284865510671734E-3</v>
      </c>
      <c r="P6" s="30">
        <v>2</v>
      </c>
      <c r="Q6" s="40">
        <v>0.60012731481481485</v>
      </c>
      <c r="R6" s="41">
        <f>1000*(Q6-Q3)/D6</f>
        <v>9.0513900997772571E-3</v>
      </c>
      <c r="S6" s="30">
        <v>4</v>
      </c>
      <c r="T6" s="40">
        <v>0.62131944444444442</v>
      </c>
      <c r="U6" s="41">
        <f>1000*(T6-T3)/D6</f>
        <v>9.3642029125899882E-3</v>
      </c>
      <c r="V6" s="30">
        <v>4</v>
      </c>
      <c r="W6" s="2">
        <f t="shared" si="0"/>
        <v>22</v>
      </c>
      <c r="X6" s="42">
        <f>RANK(W6,W5:W8, 1)</f>
        <v>4</v>
      </c>
      <c r="Y6" s="41"/>
      <c r="Z6" s="41"/>
    </row>
    <row r="7" spans="1:26" ht="14.25" customHeight="1" x14ac:dyDescent="0.3">
      <c r="B7" s="2" t="s">
        <v>19</v>
      </c>
      <c r="C7" s="2" t="s">
        <v>126</v>
      </c>
      <c r="D7" s="2">
        <v>1208</v>
      </c>
      <c r="E7" s="39">
        <v>0.44993055555555556</v>
      </c>
      <c r="F7" s="41">
        <f>1000*(E7-E3)/D7</f>
        <v>6.3331647044395332E-3</v>
      </c>
      <c r="G7" s="30">
        <v>1</v>
      </c>
      <c r="H7" s="39">
        <v>0.4758101851851852</v>
      </c>
      <c r="I7" s="41">
        <f>1000*(H7-H3)/D7</f>
        <v>1.0414750429237172E-2</v>
      </c>
      <c r="J7" s="30">
        <v>1</v>
      </c>
      <c r="K7" s="39">
        <v>0.49560185185185185</v>
      </c>
      <c r="L7" s="41">
        <f>1000*(K7-K3)/D7</f>
        <v>9.4566317144959607E-3</v>
      </c>
      <c r="M7" s="30">
        <v>1</v>
      </c>
      <c r="N7" s="39">
        <v>0.58327546296296295</v>
      </c>
      <c r="O7" s="41">
        <f>1000*(N7-N3)/D7</f>
        <v>8.4314446897228376E-3</v>
      </c>
      <c r="P7" s="30">
        <v>1</v>
      </c>
      <c r="Q7" s="40">
        <v>0.5993518518518518</v>
      </c>
      <c r="R7" s="41">
        <f>1000*(Q7-Q3)/D7</f>
        <v>7.9523853323522076E-3</v>
      </c>
      <c r="S7" s="30">
        <v>1</v>
      </c>
      <c r="T7" s="40">
        <v>0.62057870370370372</v>
      </c>
      <c r="U7" s="41">
        <f>1000*(T7-T3)/D7</f>
        <v>8.278145695364246E-3</v>
      </c>
      <c r="V7" s="30">
        <v>1</v>
      </c>
      <c r="W7" s="2">
        <f t="shared" si="0"/>
        <v>6</v>
      </c>
      <c r="X7" s="42">
        <f t="shared" ref="X7:X10" si="1">RANK(W7,W6:W11, 1)</f>
        <v>1</v>
      </c>
    </row>
    <row r="8" spans="1:26" ht="14.25" customHeight="1" x14ac:dyDescent="0.3">
      <c r="B8" s="2" t="s">
        <v>70</v>
      </c>
      <c r="C8" s="2" t="s">
        <v>125</v>
      </c>
      <c r="D8" s="2">
        <v>1147</v>
      </c>
      <c r="E8" s="39">
        <v>0.45103009259259258</v>
      </c>
      <c r="F8" s="41">
        <f>1000*(E8-E3)/D8</f>
        <v>7.6285963382737403E-3</v>
      </c>
      <c r="G8" s="30">
        <v>4</v>
      </c>
      <c r="H8" s="39">
        <v>0.47582175925925924</v>
      </c>
      <c r="I8" s="41">
        <f>1000*(H8-H3)/D8</f>
        <v>1.0978720656139968E-2</v>
      </c>
      <c r="J8" s="30">
        <v>4</v>
      </c>
      <c r="K8" s="39">
        <v>0.49516203703703704</v>
      </c>
      <c r="L8" s="41">
        <f>1000*(K8-K3)/D8</f>
        <v>9.5761083664309601E-3</v>
      </c>
      <c r="M8" s="30">
        <v>2</v>
      </c>
      <c r="N8" s="39">
        <v>0.58347222222222217</v>
      </c>
      <c r="O8" s="41">
        <f>1000*(N8-N3)/D8</f>
        <v>9.0513900997771599E-3</v>
      </c>
      <c r="P8" s="30">
        <v>4</v>
      </c>
      <c r="Q8" s="40">
        <v>0.59936342592592595</v>
      </c>
      <c r="R8" s="41">
        <f>1000*(Q8-Q3)/D8</f>
        <v>8.3854015305628738E-3</v>
      </c>
      <c r="S8" s="30">
        <v>3</v>
      </c>
      <c r="T8" s="40">
        <v>0.62032407407407408</v>
      </c>
      <c r="U8" s="41">
        <f>1000*(T8-T3)/D8</f>
        <v>8.4963996254318903E-3</v>
      </c>
      <c r="V8" s="30">
        <v>2</v>
      </c>
      <c r="W8" s="2">
        <f t="shared" si="0"/>
        <v>19</v>
      </c>
      <c r="X8" s="42">
        <f t="shared" si="1"/>
        <v>2</v>
      </c>
    </row>
    <row r="9" spans="1:26" ht="14.25" customHeight="1" x14ac:dyDescent="0.3">
      <c r="B9" s="2" t="s">
        <v>71</v>
      </c>
      <c r="C9" s="2" t="s">
        <v>126</v>
      </c>
      <c r="D9" s="2">
        <v>1208</v>
      </c>
      <c r="E9" s="39">
        <v>0.45309027777777777</v>
      </c>
      <c r="F9" s="41">
        <f>1000*(E9-E3)/D9</f>
        <v>8.9488287956830895E-3</v>
      </c>
      <c r="G9" s="30">
        <v>6</v>
      </c>
      <c r="H9" s="39">
        <v>0.47708333333333336</v>
      </c>
      <c r="I9" s="41">
        <f>1000*(H9-H3)/D9</f>
        <v>1.146868101545254E-2</v>
      </c>
      <c r="J9" s="30">
        <v>6</v>
      </c>
      <c r="K9" s="39">
        <v>0.49774305555555554</v>
      </c>
      <c r="L9" s="41">
        <f>1000*(K9-K3)/D9</f>
        <v>1.1229151336767225E-2</v>
      </c>
      <c r="M9" s="30">
        <v>6</v>
      </c>
      <c r="N9" s="39">
        <v>0.58592592592592596</v>
      </c>
      <c r="O9" s="41">
        <f>1000*(N9-N3)/D9</f>
        <v>1.0625536546480293E-2</v>
      </c>
      <c r="P9" s="30">
        <v>5</v>
      </c>
      <c r="Q9" s="40">
        <v>0.60141203703703705</v>
      </c>
      <c r="R9" s="41">
        <f>1000*(Q9-Q3)/D9</f>
        <v>9.6578366445916504E-3</v>
      </c>
      <c r="S9" s="30">
        <v>5</v>
      </c>
      <c r="T9" s="40">
        <v>0.62210648148148151</v>
      </c>
      <c r="U9" s="41">
        <f>1000*(T9-T3)/D9</f>
        <v>9.5428623988226841E-3</v>
      </c>
      <c r="V9" s="30">
        <v>5</v>
      </c>
      <c r="W9" s="2">
        <f t="shared" si="0"/>
        <v>33</v>
      </c>
      <c r="X9" s="42">
        <f t="shared" si="1"/>
        <v>3</v>
      </c>
    </row>
    <row r="10" spans="1:26" ht="14.25" customHeight="1" x14ac:dyDescent="0.3">
      <c r="B10" s="2" t="s">
        <v>33</v>
      </c>
      <c r="C10" s="2" t="s">
        <v>126</v>
      </c>
      <c r="D10" s="2">
        <v>1208</v>
      </c>
      <c r="E10" s="39">
        <v>0.45238425925925924</v>
      </c>
      <c r="F10" s="41">
        <f>1000*(E10-E3)/D10</f>
        <v>8.3643763796909243E-3</v>
      </c>
      <c r="G10" s="30">
        <v>5</v>
      </c>
      <c r="H10" s="39">
        <v>0.47637731481481482</v>
      </c>
      <c r="I10" s="41">
        <f>1000*(H10-H3)/D10</f>
        <v>1.0884228599460373E-2</v>
      </c>
      <c r="J10" s="30">
        <v>3</v>
      </c>
      <c r="K10" s="39">
        <v>0.49599537037037039</v>
      </c>
      <c r="L10" s="41">
        <f>1000*(K10-K3)/D10</f>
        <v>9.7823920775079991E-3</v>
      </c>
      <c r="M10" s="30">
        <v>3</v>
      </c>
      <c r="N10" s="39">
        <v>0.58607638888888891</v>
      </c>
      <c r="O10" s="41">
        <f>1000*(N10-N3)/D10</f>
        <v>1.0750091979396642E-2</v>
      </c>
      <c r="P10" s="30">
        <v>6</v>
      </c>
      <c r="Q10" s="40">
        <v>0.60179398148148144</v>
      </c>
      <c r="R10" s="41">
        <f>1000*(Q10-Q3)/D10</f>
        <v>9.9740158204562144E-3</v>
      </c>
      <c r="S10" s="30">
        <v>6</v>
      </c>
      <c r="T10" s="40">
        <v>0.62236111111111114</v>
      </c>
      <c r="U10" s="41">
        <f>1000*(T10-T3)/D10</f>
        <v>9.7536485160657597E-3</v>
      </c>
      <c r="V10" s="30">
        <v>6</v>
      </c>
      <c r="W10" s="2">
        <f t="shared" si="0"/>
        <v>29</v>
      </c>
      <c r="X10" s="42">
        <f t="shared" si="1"/>
        <v>1</v>
      </c>
    </row>
    <row r="11" spans="1:26" ht="14.25" customHeight="1" x14ac:dyDescent="0.25"/>
    <row r="12" spans="1:26" ht="14.25" customHeight="1" x14ac:dyDescent="0.25"/>
    <row r="13" spans="1:26" ht="14.25" customHeight="1" x14ac:dyDescent="0.25"/>
    <row r="14" spans="1:26" ht="14.25" customHeight="1" x14ac:dyDescent="0.25"/>
    <row r="15" spans="1:26" ht="14.25" customHeight="1" x14ac:dyDescent="0.25"/>
    <row r="16" spans="1:2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1" right="1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2020</vt:lpstr>
      <vt:lpstr>Results 2021</vt:lpstr>
      <vt:lpstr>Lasers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Client</cp:lastModifiedBy>
  <dcterms:created xsi:type="dcterms:W3CDTF">2020-02-10T18:15:26Z</dcterms:created>
  <dcterms:modified xsi:type="dcterms:W3CDTF">2021-01-18T19:08:43Z</dcterms:modified>
</cp:coreProperties>
</file>